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adm stacjonarna" sheetId="1" r:id="rId1"/>
    <sheet name="1" sheetId="2" r:id="rId2"/>
    <sheet name="Arkusz3" sheetId="3" r:id="rId3"/>
  </sheets>
  <calcPr calcId="145621" concurrentCalc="0"/>
</workbook>
</file>

<file path=xl/calcChain.xml><?xml version="1.0" encoding="utf-8"?>
<calcChain xmlns="http://schemas.openxmlformats.org/spreadsheetml/2006/main">
  <c r="M60" i="1" l="1"/>
  <c r="AG60" i="1"/>
  <c r="AK60" i="1"/>
  <c r="AL60" i="1"/>
  <c r="G60" i="1"/>
  <c r="G42" i="1"/>
  <c r="G20" i="1"/>
  <c r="D60" i="1"/>
  <c r="D42" i="1"/>
  <c r="D29" i="1"/>
  <c r="D20" i="1"/>
  <c r="E42" i="1"/>
  <c r="V60" i="1"/>
  <c r="U60" i="1"/>
  <c r="X60" i="1"/>
  <c r="S60" i="1"/>
  <c r="Q60" i="1"/>
  <c r="P60" i="1"/>
  <c r="L60" i="1"/>
  <c r="K60" i="1"/>
  <c r="G22" i="1"/>
  <c r="G25" i="1"/>
  <c r="G29" i="1"/>
  <c r="E29" i="1"/>
  <c r="I49" i="1"/>
  <c r="I48" i="1"/>
  <c r="I47" i="1"/>
  <c r="I46" i="1"/>
  <c r="AM60" i="1"/>
  <c r="AH60" i="1"/>
  <c r="F60" i="1"/>
  <c r="F42" i="1"/>
  <c r="F29" i="1"/>
  <c r="F20" i="1"/>
  <c r="E60" i="1"/>
  <c r="AK73" i="1"/>
  <c r="AJ73" i="1"/>
  <c r="AF73" i="1"/>
  <c r="AE73" i="1"/>
  <c r="AJ60" i="1"/>
  <c r="AF60" i="1"/>
  <c r="AE60" i="1"/>
  <c r="AA42" i="1"/>
  <c r="Z42" i="1"/>
  <c r="V42" i="1"/>
  <c r="U42" i="1"/>
  <c r="Q42" i="1"/>
  <c r="P42" i="1"/>
  <c r="L42" i="1"/>
  <c r="K42" i="1"/>
  <c r="AA29" i="1"/>
  <c r="Z29" i="1"/>
  <c r="V29" i="1"/>
  <c r="U29" i="1"/>
  <c r="Q29" i="1"/>
  <c r="P29" i="1"/>
  <c r="L29" i="1"/>
  <c r="K29" i="1"/>
  <c r="AE20" i="1"/>
  <c r="Q20" i="1"/>
  <c r="P20" i="1"/>
  <c r="L20" i="1"/>
  <c r="K20" i="1"/>
  <c r="E20" i="1"/>
  <c r="M20" i="1"/>
  <c r="R20" i="1"/>
  <c r="W20" i="1"/>
  <c r="AB20" i="1"/>
  <c r="AG20" i="1"/>
  <c r="AL20" i="1"/>
  <c r="N20" i="1"/>
  <c r="AM81" i="1"/>
  <c r="I32" i="1"/>
  <c r="I33" i="1"/>
  <c r="I34" i="1"/>
  <c r="I35" i="1"/>
  <c r="I36" i="1"/>
  <c r="I37" i="1"/>
  <c r="I38" i="1"/>
  <c r="I39" i="1"/>
  <c r="I40" i="1"/>
  <c r="I41" i="1"/>
  <c r="I31" i="1"/>
  <c r="I62" i="1"/>
  <c r="I63" i="1"/>
  <c r="I64" i="1"/>
  <c r="I65" i="1"/>
  <c r="I66" i="1"/>
  <c r="I67" i="1"/>
  <c r="I68" i="1"/>
  <c r="I69" i="1"/>
  <c r="I70" i="1"/>
  <c r="I71" i="1"/>
  <c r="I72" i="1"/>
  <c r="G65" i="1"/>
  <c r="G66" i="1"/>
  <c r="G67" i="1"/>
  <c r="G68" i="1"/>
  <c r="G69" i="1"/>
  <c r="G70" i="1"/>
  <c r="G71" i="1"/>
  <c r="G72" i="1"/>
  <c r="E65" i="1"/>
  <c r="D65" i="1"/>
  <c r="E66" i="1"/>
  <c r="D66" i="1"/>
  <c r="G62" i="1"/>
  <c r="E62" i="1"/>
  <c r="I51" i="1"/>
  <c r="I52" i="1"/>
  <c r="I53" i="1"/>
  <c r="I55" i="1"/>
  <c r="I56" i="1"/>
  <c r="I57" i="1"/>
  <c r="I58" i="1"/>
  <c r="I59" i="1"/>
  <c r="I44" i="1"/>
  <c r="S42" i="1"/>
  <c r="AH73" i="1"/>
  <c r="I20" i="1"/>
  <c r="S20" i="1"/>
  <c r="X20" i="1"/>
  <c r="AC20" i="1"/>
  <c r="AH20" i="1"/>
  <c r="AM20" i="1"/>
  <c r="I29" i="1"/>
  <c r="M29" i="1"/>
  <c r="N29" i="1"/>
  <c r="R29" i="1"/>
  <c r="S29" i="1"/>
  <c r="W29" i="1"/>
  <c r="X29" i="1"/>
  <c r="AB29" i="1"/>
  <c r="AC29" i="1"/>
  <c r="AG29" i="1"/>
  <c r="AH29" i="1"/>
  <c r="AL29" i="1"/>
  <c r="AM29" i="1"/>
  <c r="M42" i="1"/>
  <c r="N42" i="1"/>
  <c r="R42" i="1"/>
  <c r="W42" i="1"/>
  <c r="X42" i="1"/>
  <c r="AB42" i="1"/>
  <c r="AC42" i="1"/>
  <c r="AG42" i="1"/>
  <c r="AH42" i="1"/>
  <c r="AL42" i="1"/>
  <c r="AM42" i="1"/>
  <c r="R60" i="1"/>
  <c r="W60" i="1"/>
  <c r="AB60" i="1"/>
  <c r="M73" i="1"/>
  <c r="N73" i="1"/>
  <c r="R73" i="1"/>
  <c r="S73" i="1"/>
  <c r="W73" i="1"/>
  <c r="X73" i="1"/>
  <c r="AB73" i="1"/>
  <c r="AC73" i="1"/>
  <c r="AG73" i="1"/>
  <c r="AL73" i="1"/>
  <c r="AM73" i="1"/>
  <c r="H81" i="1"/>
  <c r="X81" i="1"/>
  <c r="S81" i="1"/>
  <c r="I42" i="1"/>
  <c r="I60" i="1"/>
  <c r="E73" i="1"/>
  <c r="AH81" i="1"/>
  <c r="G73" i="1"/>
  <c r="D62" i="1"/>
  <c r="D73" i="1"/>
  <c r="I73" i="1"/>
  <c r="I81" i="1"/>
  <c r="R81" i="1"/>
  <c r="AC81" i="1"/>
  <c r="N81" i="1"/>
  <c r="G81" i="1"/>
  <c r="I86" i="1"/>
  <c r="E81" i="1"/>
  <c r="D81" i="1"/>
  <c r="D86" i="1"/>
</calcChain>
</file>

<file path=xl/sharedStrings.xml><?xml version="1.0" encoding="utf-8"?>
<sst xmlns="http://schemas.openxmlformats.org/spreadsheetml/2006/main" count="239" uniqueCount="102">
  <si>
    <t>L.p.</t>
  </si>
  <si>
    <t>Liczba godzin ogółem</t>
  </si>
  <si>
    <t>Ćwicz.</t>
  </si>
  <si>
    <t>Rygor</t>
  </si>
  <si>
    <t>ECTS</t>
  </si>
  <si>
    <t>ETCS</t>
  </si>
  <si>
    <t>E</t>
  </si>
  <si>
    <t>Z</t>
  </si>
  <si>
    <t>Razem</t>
  </si>
  <si>
    <t>Ochrona danych osobowych i informacji niejawnych</t>
  </si>
  <si>
    <t>Język obcy</t>
  </si>
  <si>
    <t>Organy ochrony prawnej</t>
  </si>
  <si>
    <t>Filozofia</t>
  </si>
  <si>
    <t>Zoc</t>
  </si>
  <si>
    <t>Makro i mikroekonomia</t>
  </si>
  <si>
    <t>Prawo cywilne i umowy w administracji</t>
  </si>
  <si>
    <t>Prawo pracy i prawo urzędnicze</t>
  </si>
  <si>
    <t>Finanse publiczne i prawo finansowe</t>
  </si>
  <si>
    <t>Prawo karne i prawo wykroczeń</t>
  </si>
  <si>
    <t>Instytucje i źródła prawa Unii Europejskiej</t>
  </si>
  <si>
    <t>Techniki negocjacji i mediacji w administracji</t>
  </si>
  <si>
    <t>Podstawy prawoznawstwa</t>
  </si>
  <si>
    <t xml:space="preserve">Nauka o administracji </t>
  </si>
  <si>
    <t>Konstytucyjny system organów państwowych</t>
  </si>
  <si>
    <t>Postępowanie administracyjne</t>
  </si>
  <si>
    <t>Ochrona własności intelektualnej</t>
  </si>
  <si>
    <t>Organizacja ochrony środowiska</t>
  </si>
  <si>
    <t>Polityka bezpieczeństwa państwa</t>
  </si>
  <si>
    <t>Komunikacja interpersonalna z elementami retoryki</t>
  </si>
  <si>
    <t>Samorząd terytorialny</t>
  </si>
  <si>
    <t>Gospodarka nieruchomościami</t>
  </si>
  <si>
    <t>Administrowanie funduszami Unii Europejskiej</t>
  </si>
  <si>
    <t>Polityka społeczna i gospodarcza</t>
  </si>
  <si>
    <t>Postępowanie cywilne</t>
  </si>
  <si>
    <t>Zamówienia publiczne</t>
  </si>
  <si>
    <t>Podatki i opłaty lokalne</t>
  </si>
  <si>
    <t>Prawo celne i dewizowe</t>
  </si>
  <si>
    <t>PR w administracji publicznej</t>
  </si>
  <si>
    <t>Logika prawnicza</t>
  </si>
  <si>
    <t>Metodyka sporządzania pism w administracji</t>
  </si>
  <si>
    <t>Moduł przedmiotów specjalnościowych - Administracja w wymiarze sprawiedliwości</t>
  </si>
  <si>
    <t>Organizacja i zakres działania sekretariatów i administracji sądowej</t>
  </si>
  <si>
    <t>Postępowanie karne i organizacja systemu 
penitencjarnego</t>
  </si>
  <si>
    <t>Prawo rodzinne i opiekuńcze</t>
  </si>
  <si>
    <t>Prawo upadłościowe i naprawcze</t>
  </si>
  <si>
    <t>Rejestry sądowe</t>
  </si>
  <si>
    <t>Zestawienie godzin Bezpieczeństwo i porządek publiczny</t>
  </si>
  <si>
    <t>Zestawienie godzin Administracja Publiczna</t>
  </si>
  <si>
    <t>FA*</t>
  </si>
  <si>
    <t>wykłady</t>
  </si>
  <si>
    <t>Prawo międzynarodowe publiczne</t>
  </si>
  <si>
    <t>Przysposobienie biblioteczne</t>
  </si>
  <si>
    <t>BHP</t>
  </si>
  <si>
    <t>Technologia informacyjna</t>
  </si>
  <si>
    <t>Seminarium</t>
  </si>
  <si>
    <t>Legislacja administracyjna</t>
  </si>
  <si>
    <t>Historia administracji</t>
  </si>
  <si>
    <t>Prawo administracyjne</t>
  </si>
  <si>
    <t>Organizacja i zarządzanie w administracji publicznej</t>
  </si>
  <si>
    <t>Prawo gospodarcze</t>
  </si>
  <si>
    <t>Kontrola w administracji</t>
  </si>
  <si>
    <t>Ustrój i organizacja ksiąg wieczystych</t>
  </si>
  <si>
    <t>Ustrój sądów powszechnych</t>
  </si>
  <si>
    <t>Ustrój sądów administracyjnych</t>
  </si>
  <si>
    <t xml:space="preserve">Ustrój prokuratury
</t>
  </si>
  <si>
    <t>Metodyka pisania pracy dyplomowej</t>
  </si>
  <si>
    <t>wykład</t>
  </si>
  <si>
    <t>e-learning</t>
  </si>
  <si>
    <t xml:space="preserve">Etyka zawodowa </t>
  </si>
  <si>
    <t>Psychologia</t>
  </si>
  <si>
    <r>
      <rPr>
        <b/>
        <sz val="9"/>
        <rFont val="Times New Roman"/>
        <family val="1"/>
        <charset val="238"/>
      </rPr>
      <t>Razem</t>
    </r>
    <r>
      <rPr>
        <sz val="9"/>
        <rFont val="Times New Roman"/>
        <family val="1"/>
        <charset val="238"/>
      </rPr>
      <t>: 1790 (bez praktyk, bhp i przysp. bibl.)</t>
    </r>
  </si>
  <si>
    <t>Wychowanie fizyczne</t>
  </si>
  <si>
    <r>
      <rPr>
        <b/>
        <sz val="9"/>
        <rFont val="Times New Roman"/>
        <family val="1"/>
        <charset val="238"/>
      </rPr>
      <t xml:space="preserve">Razem </t>
    </r>
    <r>
      <rPr>
        <sz val="9"/>
        <rFont val="Times New Roman"/>
        <family val="1"/>
        <charset val="238"/>
      </rPr>
      <t>1830 (bez praktyk, bhp i przysp. bibl.)</t>
    </r>
  </si>
  <si>
    <t>3+2</t>
  </si>
  <si>
    <t>podział ECTS</t>
  </si>
  <si>
    <t>(2+1)</t>
  </si>
  <si>
    <t>(1+1+1)</t>
  </si>
  <si>
    <t>2+1</t>
  </si>
  <si>
    <t>(3+1)</t>
  </si>
  <si>
    <t>1+1+1</t>
  </si>
  <si>
    <t>3+1</t>
  </si>
  <si>
    <t>4+1</t>
  </si>
  <si>
    <t>1+1</t>
  </si>
  <si>
    <t>5+2</t>
  </si>
  <si>
    <t>1+1+2</t>
  </si>
  <si>
    <t>1+1+3</t>
  </si>
  <si>
    <t>1+1+4</t>
  </si>
  <si>
    <t>2+2+5</t>
  </si>
  <si>
    <t>1+1+5</t>
  </si>
  <si>
    <t>1+6</t>
  </si>
  <si>
    <t>1+2</t>
  </si>
  <si>
    <t>1+3</t>
  </si>
  <si>
    <t>Praktyki zawodowe - 6 miesięcy</t>
  </si>
  <si>
    <t>6m</t>
  </si>
  <si>
    <t>4t</t>
  </si>
  <si>
    <t>Zajęcia</t>
  </si>
  <si>
    <t>Grupa zajęć ogólnych</t>
  </si>
  <si>
    <t>Grupa zajęć podstawowych</t>
  </si>
  <si>
    <t>Grupa zajęć kierukowych</t>
  </si>
  <si>
    <t>Grupa specjalistycznych zajęć zawodowych z zakresu: Administracja Publiczna</t>
  </si>
  <si>
    <t>Inne zajęcia</t>
  </si>
  <si>
    <t xml:space="preserve">Wyższa Szkoła Pedagogiki i Administracji im. Mieszka I w Poznaniu  Wydział Nauk Prawnych i Społecznych, 2019/2020
Harmonogram realizacji programu 3-letnich studiów stacjonarnych I stopnia (profil praktyczny)
na kierunku  Administracja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</si>
</sst>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color rgb="FF00B0F0"/>
      <name val="Calibri"/>
      <family val="2"/>
      <charset val="238"/>
      <scheme val="minor"/>
    </font>
    <font>
      <sz val="6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7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1" fontId="2" fillId="0" borderId="17" xfId="1" applyNumberFormat="1" applyFont="1" applyFill="1" applyBorder="1" applyAlignment="1">
      <alignment horizontal="center" vertical="top" wrapText="1"/>
    </xf>
    <xf numFmtId="1" fontId="2" fillId="0" borderId="24" xfId="1" applyNumberFormat="1" applyFont="1" applyFill="1" applyBorder="1" applyAlignment="1">
      <alignment horizontal="center" vertical="center"/>
    </xf>
    <xf numFmtId="1" fontId="2" fillId="0" borderId="10" xfId="1" applyNumberFormat="1" applyFont="1" applyFill="1" applyBorder="1" applyAlignment="1">
      <alignment horizontal="center" vertical="center"/>
    </xf>
    <xf numFmtId="1" fontId="4" fillId="0" borderId="0" xfId="0" applyNumberFormat="1" applyFont="1"/>
    <xf numFmtId="1" fontId="4" fillId="0" borderId="0" xfId="0" applyNumberFormat="1" applyFont="1" applyAlignment="1">
      <alignment horizontal="center"/>
    </xf>
    <xf numFmtId="1" fontId="2" fillId="2" borderId="24" xfId="1" applyNumberFormat="1" applyFont="1" applyFill="1" applyBorder="1" applyAlignment="1">
      <alignment horizontal="center" vertical="center"/>
    </xf>
    <xf numFmtId="1" fontId="2" fillId="2" borderId="10" xfId="1" applyNumberFormat="1" applyFont="1" applyFill="1" applyBorder="1" applyAlignment="1">
      <alignment horizontal="center" vertical="center"/>
    </xf>
    <xf numFmtId="1" fontId="2" fillId="2" borderId="12" xfId="1" applyNumberFormat="1" applyFont="1" applyFill="1" applyBorder="1" applyAlignment="1">
      <alignment horizontal="center" vertical="center"/>
    </xf>
    <xf numFmtId="1" fontId="3" fillId="0" borderId="50" xfId="1" applyNumberFormat="1" applyFont="1" applyFill="1" applyBorder="1" applyAlignment="1">
      <alignment horizontal="center" vertical="center" wrapText="1"/>
    </xf>
    <xf numFmtId="1" fontId="3" fillId="0" borderId="38" xfId="1" applyNumberFormat="1" applyFont="1" applyFill="1" applyBorder="1" applyAlignment="1">
      <alignment horizontal="center" vertical="center" wrapText="1"/>
    </xf>
    <xf numFmtId="1" fontId="2" fillId="0" borderId="34" xfId="1" applyNumberFormat="1" applyFont="1" applyFill="1" applyBorder="1" applyAlignment="1">
      <alignment horizontal="center" vertical="top" wrapText="1"/>
    </xf>
    <xf numFmtId="1" fontId="3" fillId="4" borderId="38" xfId="1" applyNumberFormat="1" applyFont="1" applyFill="1" applyBorder="1" applyAlignment="1">
      <alignment horizontal="center" vertical="center" wrapText="1"/>
    </xf>
    <xf numFmtId="1" fontId="2" fillId="5" borderId="4" xfId="1" applyNumberFormat="1" applyFont="1" applyFill="1" applyBorder="1" applyAlignment="1">
      <alignment horizontal="center" vertical="center" wrapText="1"/>
    </xf>
    <xf numFmtId="1" fontId="2" fillId="5" borderId="14" xfId="1" applyNumberFormat="1" applyFont="1" applyFill="1" applyBorder="1" applyAlignment="1">
      <alignment horizontal="center" vertical="center" wrapText="1"/>
    </xf>
    <xf numFmtId="1" fontId="2" fillId="5" borderId="32" xfId="1" applyNumberFormat="1" applyFont="1" applyFill="1" applyBorder="1" applyAlignment="1">
      <alignment horizontal="center" vertical="center" wrapText="1"/>
    </xf>
    <xf numFmtId="1" fontId="2" fillId="5" borderId="1" xfId="1" applyNumberFormat="1" applyFont="1" applyFill="1" applyBorder="1" applyAlignment="1">
      <alignment horizontal="center" vertical="center" wrapText="1"/>
    </xf>
    <xf numFmtId="1" fontId="2" fillId="5" borderId="25" xfId="1" applyNumberFormat="1" applyFont="1" applyFill="1" applyBorder="1" applyAlignment="1">
      <alignment horizontal="center" vertical="center" wrapText="1"/>
    </xf>
    <xf numFmtId="1" fontId="3" fillId="3" borderId="30" xfId="1" applyNumberFormat="1" applyFont="1" applyFill="1" applyBorder="1" applyAlignment="1">
      <alignment horizontal="center" vertical="center" wrapText="1"/>
    </xf>
    <xf numFmtId="1" fontId="3" fillId="3" borderId="38" xfId="1" applyNumberFormat="1" applyFont="1" applyFill="1" applyBorder="1" applyAlignment="1">
      <alignment horizontal="center" vertical="center" wrapText="1"/>
    </xf>
    <xf numFmtId="1" fontId="3" fillId="3" borderId="51" xfId="1" applyNumberFormat="1" applyFont="1" applyFill="1" applyBorder="1" applyAlignment="1">
      <alignment horizontal="center" vertical="center" wrapText="1"/>
    </xf>
    <xf numFmtId="1" fontId="4" fillId="0" borderId="31" xfId="1" applyNumberFormat="1" applyFont="1" applyFill="1" applyBorder="1" applyAlignment="1">
      <alignment horizontal="center" vertical="center"/>
    </xf>
    <xf numFmtId="1" fontId="2" fillId="5" borderId="57" xfId="0" applyNumberFormat="1" applyFont="1" applyFill="1" applyBorder="1" applyAlignment="1">
      <alignment horizontal="left" vertical="center" wrapText="1"/>
    </xf>
    <xf numFmtId="1" fontId="2" fillId="5" borderId="24" xfId="1" applyNumberFormat="1" applyFont="1" applyFill="1" applyBorder="1" applyAlignment="1">
      <alignment horizontal="center" vertical="center"/>
    </xf>
    <xf numFmtId="1" fontId="2" fillId="5" borderId="8" xfId="0" applyNumberFormat="1" applyFont="1" applyFill="1" applyBorder="1" applyAlignment="1">
      <alignment horizontal="left" vertical="center" wrapText="1"/>
    </xf>
    <xf numFmtId="1" fontId="2" fillId="5" borderId="10" xfId="1" applyNumberFormat="1" applyFont="1" applyFill="1" applyBorder="1" applyAlignment="1">
      <alignment horizontal="center" vertical="center"/>
    </xf>
    <xf numFmtId="1" fontId="2" fillId="5" borderId="6" xfId="1" applyNumberFormat="1" applyFont="1" applyFill="1" applyBorder="1" applyAlignment="1">
      <alignment horizontal="center" vertical="center"/>
    </xf>
    <xf numFmtId="1" fontId="2" fillId="5" borderId="12" xfId="1" applyNumberFormat="1" applyFont="1" applyFill="1" applyBorder="1" applyAlignment="1">
      <alignment horizontal="center" vertical="center"/>
    </xf>
    <xf numFmtId="1" fontId="2" fillId="5" borderId="19" xfId="0" applyNumberFormat="1" applyFont="1" applyFill="1" applyBorder="1" applyAlignment="1">
      <alignment horizontal="left" vertical="center" wrapText="1"/>
    </xf>
    <xf numFmtId="1" fontId="2" fillId="5" borderId="18" xfId="1" applyNumberFormat="1" applyFont="1" applyFill="1" applyBorder="1" applyAlignment="1">
      <alignment horizontal="center" vertical="center" wrapText="1"/>
    </xf>
    <xf numFmtId="1" fontId="4" fillId="5" borderId="9" xfId="1" applyNumberFormat="1" applyFont="1" applyFill="1" applyBorder="1" applyAlignment="1">
      <alignment horizontal="center" vertical="center"/>
    </xf>
    <xf numFmtId="1" fontId="2" fillId="2" borderId="5" xfId="1" applyNumberFormat="1" applyFont="1" applyFill="1" applyBorder="1" applyAlignment="1">
      <alignment horizontal="center" vertical="center"/>
    </xf>
    <xf numFmtId="1" fontId="2" fillId="2" borderId="11" xfId="1" applyNumberFormat="1" applyFont="1" applyFill="1" applyBorder="1" applyAlignment="1">
      <alignment horizontal="center" vertical="center"/>
    </xf>
    <xf numFmtId="1" fontId="2" fillId="5" borderId="9" xfId="1" applyNumberFormat="1" applyFont="1" applyFill="1" applyBorder="1" applyAlignment="1">
      <alignment horizontal="center" vertical="center" wrapText="1"/>
    </xf>
    <xf numFmtId="1" fontId="7" fillId="7" borderId="18" xfId="1" applyNumberFormat="1" applyFont="1" applyFill="1" applyBorder="1" applyAlignment="1">
      <alignment horizontal="center" vertical="top" textRotation="255" wrapText="1"/>
    </xf>
    <xf numFmtId="1" fontId="2" fillId="7" borderId="18" xfId="1" applyNumberFormat="1" applyFont="1" applyFill="1" applyBorder="1" applyAlignment="1">
      <alignment horizontal="center" vertical="top" wrapText="1"/>
    </xf>
    <xf numFmtId="1" fontId="2" fillId="2" borderId="9" xfId="1" applyNumberFormat="1" applyFont="1" applyFill="1" applyBorder="1" applyAlignment="1">
      <alignment horizontal="center" vertical="center"/>
    </xf>
    <xf numFmtId="1" fontId="4" fillId="2" borderId="11" xfId="1" applyNumberFormat="1" applyFont="1" applyFill="1" applyBorder="1" applyAlignment="1">
      <alignment horizontal="center" vertical="center"/>
    </xf>
    <xf numFmtId="1" fontId="4" fillId="2" borderId="19" xfId="1" applyNumberFormat="1" applyFont="1" applyFill="1" applyBorder="1" applyAlignment="1">
      <alignment horizontal="center" vertical="center"/>
    </xf>
    <xf numFmtId="1" fontId="5" fillId="2" borderId="26" xfId="1" applyNumberFormat="1" applyFont="1" applyFill="1" applyBorder="1" applyAlignment="1">
      <alignment horizontal="center" vertical="center"/>
    </xf>
    <xf numFmtId="1" fontId="5" fillId="7" borderId="26" xfId="1" applyNumberFormat="1" applyFont="1" applyFill="1" applyBorder="1" applyAlignment="1">
      <alignment horizontal="center" vertical="center"/>
    </xf>
    <xf numFmtId="1" fontId="2" fillId="7" borderId="18" xfId="1" applyNumberFormat="1" applyFont="1" applyFill="1" applyBorder="1" applyAlignment="1">
      <alignment horizontal="center" vertical="center" wrapText="1"/>
    </xf>
    <xf numFmtId="1" fontId="4" fillId="7" borderId="18" xfId="1" applyNumberFormat="1" applyFont="1" applyFill="1" applyBorder="1" applyAlignment="1">
      <alignment horizontal="center" vertical="center"/>
    </xf>
    <xf numFmtId="1" fontId="2" fillId="5" borderId="29" xfId="1" applyNumberFormat="1" applyFont="1" applyFill="1" applyBorder="1" applyAlignment="1">
      <alignment horizontal="center" vertical="center" wrapText="1"/>
    </xf>
    <xf numFmtId="1" fontId="2" fillId="7" borderId="55" xfId="1" applyNumberFormat="1" applyFont="1" applyFill="1" applyBorder="1" applyAlignment="1">
      <alignment horizontal="center" vertical="center" wrapText="1"/>
    </xf>
    <xf numFmtId="1" fontId="2" fillId="5" borderId="28" xfId="1" applyNumberFormat="1" applyFont="1" applyFill="1" applyBorder="1" applyAlignment="1">
      <alignment horizontal="center" vertical="center" wrapText="1"/>
    </xf>
    <xf numFmtId="1" fontId="4" fillId="7" borderId="65" xfId="1" applyNumberFormat="1" applyFont="1" applyFill="1" applyBorder="1" applyAlignment="1">
      <alignment horizontal="center" vertical="center"/>
    </xf>
    <xf numFmtId="1" fontId="2" fillId="7" borderId="65" xfId="1" applyNumberFormat="1" applyFont="1" applyFill="1" applyBorder="1" applyAlignment="1">
      <alignment horizontal="center" vertical="center" wrapText="1"/>
    </xf>
    <xf numFmtId="1" fontId="2" fillId="2" borderId="58" xfId="1" applyNumberFormat="1" applyFont="1" applyFill="1" applyBorder="1" applyAlignment="1">
      <alignment horizontal="center" vertical="center"/>
    </xf>
    <xf numFmtId="1" fontId="4" fillId="2" borderId="57" xfId="1" applyNumberFormat="1" applyFont="1" applyFill="1" applyBorder="1" applyAlignment="1">
      <alignment horizontal="center" vertical="center"/>
    </xf>
    <xf numFmtId="1" fontId="4" fillId="2" borderId="8" xfId="1" applyNumberFormat="1" applyFont="1" applyFill="1" applyBorder="1" applyAlignment="1">
      <alignment horizontal="center" vertical="center"/>
    </xf>
    <xf numFmtId="1" fontId="4" fillId="5" borderId="18" xfId="1" applyNumberFormat="1" applyFont="1" applyFill="1" applyBorder="1" applyAlignment="1">
      <alignment horizontal="center" vertical="center"/>
    </xf>
    <xf numFmtId="1" fontId="4" fillId="7" borderId="55" xfId="1" applyNumberFormat="1" applyFont="1" applyFill="1" applyBorder="1" applyAlignment="1">
      <alignment horizontal="center" vertical="center"/>
    </xf>
    <xf numFmtId="1" fontId="4" fillId="5" borderId="35" xfId="1" applyNumberFormat="1" applyFont="1" applyFill="1" applyBorder="1" applyAlignment="1">
      <alignment horizontal="center" vertical="center"/>
    </xf>
    <xf numFmtId="1" fontId="4" fillId="2" borderId="58" xfId="1" applyNumberFormat="1" applyFont="1" applyFill="1" applyBorder="1" applyAlignment="1">
      <alignment horizontal="center" vertical="center"/>
    </xf>
    <xf numFmtId="1" fontId="4" fillId="2" borderId="9" xfId="1" applyNumberFormat="1" applyFont="1" applyFill="1" applyBorder="1" applyAlignment="1">
      <alignment horizontal="center" vertical="center"/>
    </xf>
    <xf numFmtId="1" fontId="2" fillId="5" borderId="58" xfId="0" applyNumberFormat="1" applyFont="1" applyFill="1" applyBorder="1" applyAlignment="1">
      <alignment horizontal="left" vertical="center" wrapText="1"/>
    </xf>
    <xf numFmtId="1" fontId="2" fillId="5" borderId="9" xfId="0" applyNumberFormat="1" applyFont="1" applyFill="1" applyBorder="1" applyAlignment="1">
      <alignment horizontal="left" vertical="center" wrapText="1"/>
    </xf>
    <xf numFmtId="1" fontId="2" fillId="5" borderId="11" xfId="0" applyNumberFormat="1" applyFont="1" applyFill="1" applyBorder="1" applyAlignment="1">
      <alignment horizontal="left" vertical="center" wrapText="1"/>
    </xf>
    <xf numFmtId="1" fontId="2" fillId="5" borderId="55" xfId="1" applyNumberFormat="1" applyFont="1" applyFill="1" applyBorder="1" applyAlignment="1">
      <alignment horizontal="center" vertical="center" wrapText="1"/>
    </xf>
    <xf numFmtId="1" fontId="2" fillId="5" borderId="36" xfId="1" applyNumberFormat="1" applyFont="1" applyFill="1" applyBorder="1" applyAlignment="1">
      <alignment horizontal="center" vertical="center" wrapText="1"/>
    </xf>
    <xf numFmtId="1" fontId="2" fillId="5" borderId="35" xfId="1" applyNumberFormat="1" applyFont="1" applyFill="1" applyBorder="1" applyAlignment="1">
      <alignment horizontal="center" vertical="center" wrapText="1"/>
    </xf>
    <xf numFmtId="1" fontId="2" fillId="5" borderId="66" xfId="1" applyNumberFormat="1" applyFont="1" applyFill="1" applyBorder="1" applyAlignment="1">
      <alignment horizontal="center" vertical="center" wrapText="1"/>
    </xf>
    <xf numFmtId="1" fontId="2" fillId="5" borderId="33" xfId="1" applyNumberFormat="1" applyFont="1" applyFill="1" applyBorder="1" applyAlignment="1">
      <alignment horizontal="center" vertical="center"/>
    </xf>
    <xf numFmtId="1" fontId="2" fillId="5" borderId="11" xfId="1" applyNumberFormat="1" applyFont="1" applyFill="1" applyBorder="1" applyAlignment="1">
      <alignment horizontal="center" vertical="center" wrapText="1"/>
    </xf>
    <xf numFmtId="1" fontId="2" fillId="5" borderId="34" xfId="1" applyNumberFormat="1" applyFont="1" applyFill="1" applyBorder="1" applyAlignment="1">
      <alignment horizontal="center" vertical="center"/>
    </xf>
    <xf numFmtId="1" fontId="2" fillId="5" borderId="60" xfId="1" applyNumberFormat="1" applyFont="1" applyFill="1" applyBorder="1" applyAlignment="1">
      <alignment horizontal="center" vertical="center"/>
    </xf>
    <xf numFmtId="1" fontId="3" fillId="7" borderId="38" xfId="1" applyNumberFormat="1" applyFont="1" applyFill="1" applyBorder="1" applyAlignment="1">
      <alignment horizontal="center" vertical="center" wrapText="1"/>
    </xf>
    <xf numFmtId="1" fontId="2" fillId="5" borderId="57" xfId="1" applyNumberFormat="1" applyFont="1" applyFill="1" applyBorder="1" applyAlignment="1">
      <alignment horizontal="left" vertical="center" wrapText="1"/>
    </xf>
    <xf numFmtId="1" fontId="2" fillId="5" borderId="56" xfId="1" applyNumberFormat="1" applyFont="1" applyFill="1" applyBorder="1" applyAlignment="1">
      <alignment horizontal="center" vertical="center" wrapText="1"/>
    </xf>
    <xf numFmtId="1" fontId="2" fillId="5" borderId="37" xfId="1" applyNumberFormat="1" applyFont="1" applyFill="1" applyBorder="1" applyAlignment="1">
      <alignment horizontal="center" vertical="center" wrapText="1"/>
    </xf>
    <xf numFmtId="1" fontId="2" fillId="5" borderId="58" xfId="1" applyNumberFormat="1" applyFont="1" applyFill="1" applyBorder="1" applyAlignment="1">
      <alignment horizontal="left" vertical="center" wrapText="1"/>
    </xf>
    <xf numFmtId="1" fontId="2" fillId="5" borderId="5" xfId="0" applyNumberFormat="1" applyFont="1" applyFill="1" applyBorder="1" applyAlignment="1">
      <alignment horizontal="left" vertical="center" wrapText="1"/>
    </xf>
    <xf numFmtId="1" fontId="2" fillId="5" borderId="11" xfId="1" applyNumberFormat="1" applyFont="1" applyFill="1" applyBorder="1" applyAlignment="1">
      <alignment horizontal="left" vertical="center" wrapText="1"/>
    </xf>
    <xf numFmtId="1" fontId="2" fillId="5" borderId="58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 wrapText="1"/>
    </xf>
    <xf numFmtId="1" fontId="4" fillId="0" borderId="0" xfId="1" applyNumberFormat="1" applyFont="1" applyAlignment="1">
      <alignment horizontal="center" vertical="center"/>
    </xf>
    <xf numFmtId="1" fontId="3" fillId="0" borderId="46" xfId="1" applyNumberFormat="1" applyFont="1" applyFill="1" applyBorder="1" applyAlignment="1">
      <alignment horizontal="center" vertical="center" wrapText="1"/>
    </xf>
    <xf numFmtId="1" fontId="3" fillId="7" borderId="46" xfId="1" applyNumberFormat="1" applyFont="1" applyFill="1" applyBorder="1" applyAlignment="1">
      <alignment horizontal="center" vertical="center" wrapText="1"/>
    </xf>
    <xf numFmtId="1" fontId="4" fillId="2" borderId="3" xfId="1" applyNumberFormat="1" applyFont="1" applyFill="1" applyBorder="1" applyAlignment="1">
      <alignment horizontal="center" vertical="center"/>
    </xf>
    <xf numFmtId="1" fontId="2" fillId="7" borderId="18" xfId="1" applyNumberFormat="1" applyFont="1" applyFill="1" applyBorder="1" applyAlignment="1">
      <alignment horizontal="center" vertical="center"/>
    </xf>
    <xf numFmtId="1" fontId="4" fillId="2" borderId="5" xfId="1" applyNumberFormat="1" applyFont="1" applyFill="1" applyBorder="1" applyAlignment="1">
      <alignment horizontal="center" vertical="center"/>
    </xf>
    <xf numFmtId="1" fontId="2" fillId="2" borderId="64" xfId="1" applyNumberFormat="1" applyFont="1" applyFill="1" applyBorder="1" applyAlignment="1">
      <alignment horizontal="center" vertical="center"/>
    </xf>
    <xf numFmtId="1" fontId="2" fillId="2" borderId="21" xfId="1" applyNumberFormat="1" applyFont="1" applyFill="1" applyBorder="1" applyAlignment="1">
      <alignment horizontal="center" vertical="center"/>
    </xf>
    <xf numFmtId="1" fontId="4" fillId="5" borderId="55" xfId="1" applyNumberFormat="1" applyFont="1" applyFill="1" applyBorder="1" applyAlignment="1">
      <alignment horizontal="center" vertical="center"/>
    </xf>
    <xf numFmtId="1" fontId="4" fillId="5" borderId="36" xfId="1" applyNumberFormat="1" applyFont="1" applyFill="1" applyBorder="1" applyAlignment="1">
      <alignment horizontal="center" vertical="center"/>
    </xf>
    <xf numFmtId="1" fontId="2" fillId="2" borderId="23" xfId="1" applyNumberFormat="1" applyFont="1" applyFill="1" applyBorder="1" applyAlignment="1">
      <alignment horizontal="center" vertical="center"/>
    </xf>
    <xf numFmtId="1" fontId="4" fillId="5" borderId="3" xfId="0" applyNumberFormat="1" applyFont="1" applyFill="1" applyBorder="1" applyAlignment="1">
      <alignment horizontal="left" vertical="center" wrapText="1"/>
    </xf>
    <xf numFmtId="1" fontId="2" fillId="5" borderId="8" xfId="1" applyNumberFormat="1" applyFont="1" applyFill="1" applyBorder="1" applyAlignment="1">
      <alignment horizontal="left" vertical="center" wrapText="1"/>
    </xf>
    <xf numFmtId="1" fontId="2" fillId="5" borderId="37" xfId="1" applyNumberFormat="1" applyFont="1" applyFill="1" applyBorder="1" applyAlignment="1">
      <alignment horizontal="center" vertical="center"/>
    </xf>
    <xf numFmtId="1" fontId="2" fillId="5" borderId="63" xfId="1" applyNumberFormat="1" applyFont="1" applyFill="1" applyBorder="1" applyAlignment="1">
      <alignment horizontal="center" vertical="center" wrapText="1"/>
    </xf>
    <xf numFmtId="1" fontId="3" fillId="9" borderId="38" xfId="1" applyNumberFormat="1" applyFont="1" applyFill="1" applyBorder="1" applyAlignment="1">
      <alignment horizontal="center" vertical="center" wrapText="1"/>
    </xf>
    <xf numFmtId="1" fontId="3" fillId="7" borderId="50" xfId="1" applyNumberFormat="1" applyFont="1" applyFill="1" applyBorder="1" applyAlignment="1">
      <alignment horizontal="center" vertical="center" wrapText="1"/>
    </xf>
    <xf numFmtId="0" fontId="0" fillId="5" borderId="0" xfId="0" applyFill="1"/>
    <xf numFmtId="1" fontId="2" fillId="5" borderId="67" xfId="1" applyNumberFormat="1" applyFont="1" applyFill="1" applyBorder="1" applyAlignment="1">
      <alignment horizontal="center" vertical="center" wrapText="1"/>
    </xf>
    <xf numFmtId="1" fontId="2" fillId="0" borderId="18" xfId="1" applyNumberFormat="1" applyFont="1" applyFill="1" applyBorder="1" applyAlignment="1">
      <alignment horizontal="center" vertical="center" wrapText="1"/>
    </xf>
    <xf numFmtId="1" fontId="3" fillId="4" borderId="59" xfId="1" applyNumberFormat="1" applyFont="1" applyFill="1" applyBorder="1" applyAlignment="1">
      <alignment horizontal="center" vertical="center" wrapText="1"/>
    </xf>
    <xf numFmtId="1" fontId="3" fillId="0" borderId="47" xfId="1" applyNumberFormat="1" applyFont="1" applyFill="1" applyBorder="1" applyAlignment="1">
      <alignment horizontal="center" vertical="center" wrapText="1"/>
    </xf>
    <xf numFmtId="1" fontId="2" fillId="2" borderId="57" xfId="1" applyNumberFormat="1" applyFont="1" applyFill="1" applyBorder="1" applyAlignment="1">
      <alignment horizontal="center" vertical="center"/>
    </xf>
    <xf numFmtId="1" fontId="4" fillId="0" borderId="18" xfId="1" applyNumberFormat="1" applyFont="1" applyFill="1" applyBorder="1" applyAlignment="1">
      <alignment horizontal="center" vertical="center"/>
    </xf>
    <xf numFmtId="1" fontId="2" fillId="5" borderId="0" xfId="1" applyNumberFormat="1" applyFont="1" applyFill="1" applyBorder="1" applyAlignment="1">
      <alignment horizontal="center" vertical="center" wrapText="1"/>
    </xf>
    <xf numFmtId="1" fontId="3" fillId="5" borderId="20" xfId="1" applyNumberFormat="1" applyFont="1" applyFill="1" applyBorder="1" applyAlignment="1">
      <alignment horizontal="center" vertical="center" wrapText="1"/>
    </xf>
    <xf numFmtId="1" fontId="4" fillId="5" borderId="20" xfId="1" applyNumberFormat="1" applyFont="1" applyFill="1" applyBorder="1" applyAlignment="1">
      <alignment horizontal="center" vertical="center"/>
    </xf>
    <xf numFmtId="1" fontId="4" fillId="0" borderId="20" xfId="1" applyNumberFormat="1" applyFont="1" applyFill="1" applyBorder="1" applyAlignment="1">
      <alignment horizontal="center" vertical="center"/>
    </xf>
    <xf numFmtId="1" fontId="5" fillId="0" borderId="38" xfId="1" applyNumberFormat="1" applyFont="1" applyFill="1" applyBorder="1" applyAlignment="1">
      <alignment horizontal="center" vertical="center"/>
    </xf>
    <xf numFmtId="1" fontId="2" fillId="5" borderId="44" xfId="1" applyNumberFormat="1" applyFont="1" applyFill="1" applyBorder="1" applyAlignment="1">
      <alignment horizontal="center" vertical="center" wrapText="1"/>
    </xf>
    <xf numFmtId="1" fontId="2" fillId="5" borderId="62" xfId="1" applyNumberFormat="1" applyFont="1" applyFill="1" applyBorder="1" applyAlignment="1">
      <alignment horizontal="center" vertical="center" wrapText="1"/>
    </xf>
    <xf numFmtId="1" fontId="2" fillId="2" borderId="61" xfId="1" applyNumberFormat="1" applyFont="1" applyFill="1" applyBorder="1" applyAlignment="1">
      <alignment horizontal="center" vertical="center"/>
    </xf>
    <xf numFmtId="1" fontId="2" fillId="5" borderId="20" xfId="1" applyNumberFormat="1" applyFont="1" applyFill="1" applyBorder="1" applyAlignment="1">
      <alignment horizontal="center" vertical="center" wrapText="1"/>
    </xf>
    <xf numFmtId="1" fontId="4" fillId="7" borderId="20" xfId="1" applyNumberFormat="1" applyFont="1" applyFill="1" applyBorder="1" applyAlignment="1">
      <alignment horizontal="center" vertical="center"/>
    </xf>
    <xf numFmtId="1" fontId="4" fillId="5" borderId="17" xfId="1" applyNumberFormat="1" applyFont="1" applyFill="1" applyBorder="1" applyAlignment="1">
      <alignment horizontal="center" vertical="center"/>
    </xf>
    <xf numFmtId="1" fontId="3" fillId="3" borderId="50" xfId="1" applyNumberFormat="1" applyFont="1" applyFill="1" applyBorder="1" applyAlignment="1">
      <alignment horizontal="center" vertical="center" wrapText="1"/>
    </xf>
    <xf numFmtId="1" fontId="3" fillId="0" borderId="51" xfId="1" applyNumberFormat="1" applyFont="1" applyFill="1" applyBorder="1" applyAlignment="1">
      <alignment horizontal="center" vertical="center" wrapText="1"/>
    </xf>
    <xf numFmtId="1" fontId="2" fillId="0" borderId="40" xfId="1" applyNumberFormat="1" applyFont="1" applyFill="1" applyBorder="1" applyAlignment="1">
      <alignment horizontal="center" vertical="center" wrapText="1"/>
    </xf>
    <xf numFmtId="1" fontId="3" fillId="0" borderId="39" xfId="1" applyNumberFormat="1" applyFont="1" applyFill="1" applyBorder="1" applyAlignment="1">
      <alignment horizontal="center" vertical="center" wrapText="1"/>
    </xf>
    <xf numFmtId="1" fontId="4" fillId="0" borderId="40" xfId="1" applyNumberFormat="1" applyFont="1" applyBorder="1" applyAlignment="1">
      <alignment horizontal="center" vertical="center"/>
    </xf>
    <xf numFmtId="1" fontId="2" fillId="0" borderId="53" xfId="1" applyNumberFormat="1" applyFont="1" applyFill="1" applyBorder="1" applyAlignment="1">
      <alignment horizontal="center" vertical="top" wrapText="1"/>
    </xf>
    <xf numFmtId="1" fontId="2" fillId="8" borderId="53" xfId="1" applyNumberFormat="1" applyFont="1" applyFill="1" applyBorder="1" applyAlignment="1">
      <alignment horizontal="center" vertical="top" textRotation="90" wrapText="1"/>
    </xf>
    <xf numFmtId="1" fontId="2" fillId="8" borderId="0" xfId="1" applyNumberFormat="1" applyFont="1" applyFill="1" applyBorder="1" applyAlignment="1">
      <alignment horizontal="center" vertical="top" textRotation="90" wrapText="1"/>
    </xf>
    <xf numFmtId="1" fontId="5" fillId="4" borderId="26" xfId="1" applyNumberFormat="1" applyFont="1" applyFill="1" applyBorder="1" applyAlignment="1">
      <alignment horizontal="center" vertical="center"/>
    </xf>
    <xf numFmtId="1" fontId="2" fillId="2" borderId="0" xfId="1" applyNumberFormat="1" applyFont="1" applyFill="1" applyBorder="1" applyAlignment="1">
      <alignment horizontal="center" vertical="center"/>
    </xf>
    <xf numFmtId="1" fontId="3" fillId="4" borderId="46" xfId="1" applyNumberFormat="1" applyFont="1" applyFill="1" applyBorder="1" applyAlignment="1">
      <alignment horizontal="center" vertical="center" wrapText="1"/>
    </xf>
    <xf numFmtId="1" fontId="3" fillId="4" borderId="51" xfId="1" applyNumberFormat="1" applyFont="1" applyFill="1" applyBorder="1" applyAlignment="1">
      <alignment horizontal="center" vertical="center" wrapText="1"/>
    </xf>
    <xf numFmtId="1" fontId="2" fillId="0" borderId="11" xfId="1" applyNumberFormat="1" applyFont="1" applyFill="1" applyBorder="1" applyAlignment="1">
      <alignment horizontal="center" vertical="top" textRotation="90" wrapText="1"/>
    </xf>
    <xf numFmtId="1" fontId="2" fillId="0" borderId="0" xfId="1" applyNumberFormat="1" applyFont="1" applyFill="1" applyBorder="1" applyAlignment="1">
      <alignment horizontal="center" vertical="top" textRotation="90" wrapText="1"/>
    </xf>
    <xf numFmtId="1" fontId="2" fillId="5" borderId="58" xfId="1" applyNumberFormat="1" applyFont="1" applyFill="1" applyBorder="1" applyAlignment="1">
      <alignment horizontal="center" vertical="center"/>
    </xf>
    <xf numFmtId="1" fontId="2" fillId="5" borderId="5" xfId="1" applyNumberFormat="1" applyFont="1" applyFill="1" applyBorder="1" applyAlignment="1">
      <alignment horizontal="center" vertical="center"/>
    </xf>
    <xf numFmtId="1" fontId="2" fillId="5" borderId="9" xfId="1" applyNumberFormat="1" applyFont="1" applyFill="1" applyBorder="1" applyAlignment="1">
      <alignment horizontal="center" vertical="center"/>
    </xf>
    <xf numFmtId="1" fontId="4" fillId="5" borderId="11" xfId="1" applyNumberFormat="1" applyFont="1" applyFill="1" applyBorder="1" applyAlignment="1">
      <alignment horizontal="center" vertical="center"/>
    </xf>
    <xf numFmtId="1" fontId="2" fillId="2" borderId="18" xfId="1" applyNumberFormat="1" applyFont="1" applyFill="1" applyBorder="1" applyAlignment="1">
      <alignment horizontal="center" vertical="center"/>
    </xf>
    <xf numFmtId="1" fontId="4" fillId="2" borderId="18" xfId="1" applyNumberFormat="1" applyFont="1" applyFill="1" applyBorder="1" applyAlignment="1">
      <alignment horizontal="center" vertical="center"/>
    </xf>
    <xf numFmtId="1" fontId="2" fillId="5" borderId="48" xfId="1" applyNumberFormat="1" applyFont="1" applyFill="1" applyBorder="1" applyAlignment="1">
      <alignment horizontal="center" vertical="center"/>
    </xf>
    <xf numFmtId="1" fontId="2" fillId="5" borderId="21" xfId="1" applyNumberFormat="1" applyFont="1" applyFill="1" applyBorder="1" applyAlignment="1">
      <alignment horizontal="center" vertical="center"/>
    </xf>
    <xf numFmtId="1" fontId="2" fillId="5" borderId="64" xfId="1" applyNumberFormat="1" applyFont="1" applyFill="1" applyBorder="1" applyAlignment="1">
      <alignment horizontal="center" vertical="center"/>
    </xf>
    <xf numFmtId="1" fontId="2" fillId="5" borderId="11" xfId="1" applyNumberFormat="1" applyFont="1" applyFill="1" applyBorder="1" applyAlignment="1">
      <alignment horizontal="center" vertical="center"/>
    </xf>
    <xf numFmtId="1" fontId="2" fillId="2" borderId="18" xfId="1" applyNumberFormat="1" applyFont="1" applyFill="1" applyBorder="1" applyAlignment="1">
      <alignment horizontal="center" vertical="center" wrapText="1"/>
    </xf>
    <xf numFmtId="1" fontId="3" fillId="0" borderId="69" xfId="1" applyNumberFormat="1" applyFont="1" applyFill="1" applyBorder="1" applyAlignment="1">
      <alignment horizontal="center" vertical="center" wrapText="1"/>
    </xf>
    <xf numFmtId="1" fontId="3" fillId="4" borderId="47" xfId="1" applyNumberFormat="1" applyFont="1" applyFill="1" applyBorder="1" applyAlignment="1">
      <alignment horizontal="center" vertical="center" wrapText="1"/>
    </xf>
    <xf numFmtId="1" fontId="2" fillId="10" borderId="0" xfId="1" applyNumberFormat="1" applyFont="1" applyFill="1" applyBorder="1" applyAlignment="1">
      <alignment horizontal="center" vertical="top" textRotation="90" wrapText="1"/>
    </xf>
    <xf numFmtId="0" fontId="0" fillId="10" borderId="0" xfId="0" applyFill="1" applyAlignment="1">
      <alignment textRotation="90"/>
    </xf>
    <xf numFmtId="1" fontId="4" fillId="5" borderId="65" xfId="1" applyNumberFormat="1" applyFont="1" applyFill="1" applyBorder="1" applyAlignment="1">
      <alignment horizontal="center" vertical="center"/>
    </xf>
    <xf numFmtId="1" fontId="5" fillId="5" borderId="26" xfId="1" applyNumberFormat="1" applyFont="1" applyFill="1" applyBorder="1" applyAlignment="1">
      <alignment horizontal="center" vertical="center"/>
    </xf>
    <xf numFmtId="1" fontId="2" fillId="5" borderId="65" xfId="1" applyNumberFormat="1" applyFont="1" applyFill="1" applyBorder="1" applyAlignment="1">
      <alignment horizontal="center" vertical="center" wrapText="1"/>
    </xf>
    <xf numFmtId="1" fontId="3" fillId="5" borderId="38" xfId="1" applyNumberFormat="1" applyFont="1" applyFill="1" applyBorder="1" applyAlignment="1">
      <alignment horizontal="center" vertical="center" wrapText="1"/>
    </xf>
    <xf numFmtId="1" fontId="3" fillId="5" borderId="50" xfId="1" applyNumberFormat="1" applyFont="1" applyFill="1" applyBorder="1" applyAlignment="1">
      <alignment horizontal="center" vertical="center" wrapText="1"/>
    </xf>
    <xf numFmtId="1" fontId="3" fillId="5" borderId="46" xfId="1" applyNumberFormat="1" applyFont="1" applyFill="1" applyBorder="1" applyAlignment="1">
      <alignment horizontal="center" vertical="center" wrapText="1"/>
    </xf>
    <xf numFmtId="1" fontId="2" fillId="5" borderId="18" xfId="1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" fontId="4" fillId="5" borderId="8" xfId="0" applyNumberFormat="1" applyFont="1" applyFill="1" applyBorder="1" applyAlignment="1">
      <alignment horizontal="left" vertical="center" wrapText="1"/>
    </xf>
    <xf numFmtId="1" fontId="4" fillId="0" borderId="0" xfId="1" applyNumberFormat="1" applyFont="1" applyFill="1" applyAlignment="1">
      <alignment horizontal="center" vertical="center" wrapText="1"/>
    </xf>
    <xf numFmtId="1" fontId="4" fillId="0" borderId="0" xfId="1" applyNumberFormat="1" applyFont="1" applyAlignment="1">
      <alignment horizontal="center" vertical="center" wrapText="1"/>
    </xf>
    <xf numFmtId="1" fontId="2" fillId="8" borderId="0" xfId="1" applyNumberFormat="1" applyFont="1" applyFill="1" applyBorder="1" applyAlignment="1">
      <alignment horizontal="center" vertical="top" wrapText="1"/>
    </xf>
    <xf numFmtId="1" fontId="3" fillId="0" borderId="41" xfId="1" applyNumberFormat="1" applyFont="1" applyFill="1" applyBorder="1" applyAlignment="1">
      <alignment horizontal="center" vertical="center" wrapText="1"/>
    </xf>
    <xf numFmtId="1" fontId="3" fillId="0" borderId="40" xfId="1" applyNumberFormat="1" applyFont="1" applyFill="1" applyBorder="1" applyAlignment="1">
      <alignment horizontal="center" vertical="center" wrapText="1"/>
    </xf>
    <xf numFmtId="1" fontId="3" fillId="0" borderId="46" xfId="1" applyNumberFormat="1" applyFont="1" applyFill="1" applyBorder="1" applyAlignment="1">
      <alignment horizontal="center" vertical="center" wrapText="1"/>
    </xf>
    <xf numFmtId="1" fontId="3" fillId="0" borderId="54" xfId="1" applyNumberFormat="1" applyFont="1" applyFill="1" applyBorder="1" applyAlignment="1">
      <alignment horizontal="center" vertical="center" wrapText="1"/>
    </xf>
    <xf numFmtId="1" fontId="2" fillId="0" borderId="18" xfId="1" applyNumberFormat="1" applyFont="1" applyFill="1" applyBorder="1" applyAlignment="1">
      <alignment horizontal="center" vertical="center"/>
    </xf>
    <xf numFmtId="1" fontId="3" fillId="3" borderId="27" xfId="1" applyNumberFormat="1" applyFont="1" applyFill="1" applyBorder="1" applyAlignment="1">
      <alignment horizontal="center" vertical="center" wrapText="1"/>
    </xf>
    <xf numFmtId="1" fontId="3" fillId="3" borderId="46" xfId="1" applyNumberFormat="1" applyFont="1" applyFill="1" applyBorder="1" applyAlignment="1">
      <alignment horizontal="center" vertical="center" wrapText="1"/>
    </xf>
    <xf numFmtId="1" fontId="3" fillId="3" borderId="69" xfId="1" applyNumberFormat="1" applyFont="1" applyFill="1" applyBorder="1" applyAlignment="1">
      <alignment horizontal="center" vertical="center" wrapText="1"/>
    </xf>
    <xf numFmtId="1" fontId="3" fillId="3" borderId="47" xfId="1" applyNumberFormat="1" applyFont="1" applyFill="1" applyBorder="1" applyAlignment="1">
      <alignment horizontal="center" vertical="center" wrapText="1"/>
    </xf>
    <xf numFmtId="1" fontId="2" fillId="5" borderId="70" xfId="1" applyNumberFormat="1" applyFont="1" applyFill="1" applyBorder="1" applyAlignment="1">
      <alignment horizontal="center" vertical="center" wrapText="1"/>
    </xf>
    <xf numFmtId="1" fontId="3" fillId="4" borderId="14" xfId="1" applyNumberFormat="1" applyFont="1" applyFill="1" applyBorder="1" applyAlignment="1">
      <alignment horizontal="center" vertical="center" wrapText="1"/>
    </xf>
    <xf numFmtId="1" fontId="2" fillId="5" borderId="18" xfId="0" applyNumberFormat="1" applyFont="1" applyFill="1" applyBorder="1" applyAlignment="1">
      <alignment horizontal="left" vertical="center" wrapText="1"/>
    </xf>
    <xf numFmtId="1" fontId="4" fillId="5" borderId="29" xfId="1" applyNumberFormat="1" applyFont="1" applyFill="1" applyBorder="1" applyAlignment="1">
      <alignment horizontal="center" vertical="center"/>
    </xf>
    <xf numFmtId="1" fontId="2" fillId="5" borderId="55" xfId="0" applyNumberFormat="1" applyFont="1" applyFill="1" applyBorder="1" applyAlignment="1">
      <alignment horizontal="left" vertical="center" wrapText="1"/>
    </xf>
    <xf numFmtId="1" fontId="4" fillId="2" borderId="55" xfId="1" applyNumberFormat="1" applyFont="1" applyFill="1" applyBorder="1" applyAlignment="1">
      <alignment horizontal="center" vertical="center"/>
    </xf>
    <xf numFmtId="1" fontId="2" fillId="5" borderId="55" xfId="1" applyNumberFormat="1" applyFont="1" applyFill="1" applyBorder="1" applyAlignment="1">
      <alignment horizontal="center" vertical="center"/>
    </xf>
    <xf numFmtId="1" fontId="2" fillId="2" borderId="55" xfId="1" applyNumberFormat="1" applyFont="1" applyFill="1" applyBorder="1" applyAlignment="1">
      <alignment horizontal="center" vertical="center"/>
    </xf>
    <xf numFmtId="1" fontId="4" fillId="0" borderId="55" xfId="1" applyNumberFormat="1" applyFont="1" applyFill="1" applyBorder="1" applyAlignment="1">
      <alignment horizontal="center" vertical="center"/>
    </xf>
    <xf numFmtId="0" fontId="0" fillId="2" borderId="36" xfId="0" applyFill="1" applyBorder="1"/>
    <xf numFmtId="1" fontId="4" fillId="5" borderId="28" xfId="1" applyNumberFormat="1" applyFont="1" applyFill="1" applyBorder="1" applyAlignment="1">
      <alignment horizontal="center" vertical="center"/>
    </xf>
    <xf numFmtId="0" fontId="0" fillId="2" borderId="35" xfId="0" applyFill="1" applyBorder="1"/>
    <xf numFmtId="1" fontId="2" fillId="5" borderId="65" xfId="1" applyNumberFormat="1" applyFont="1" applyFill="1" applyBorder="1" applyAlignment="1">
      <alignment horizontal="left" vertical="center" wrapText="1"/>
    </xf>
    <xf numFmtId="1" fontId="4" fillId="0" borderId="65" xfId="1" applyNumberFormat="1" applyFont="1" applyFill="1" applyBorder="1" applyAlignment="1">
      <alignment horizontal="center" vertical="center"/>
    </xf>
    <xf numFmtId="1" fontId="4" fillId="2" borderId="65" xfId="1" applyNumberFormat="1" applyFont="1" applyFill="1" applyBorder="1" applyAlignment="1">
      <alignment horizontal="center" vertical="center"/>
    </xf>
    <xf numFmtId="0" fontId="0" fillId="2" borderId="66" xfId="0" applyFill="1" applyBorder="1"/>
    <xf numFmtId="1" fontId="2" fillId="2" borderId="20" xfId="1" applyNumberFormat="1" applyFont="1" applyFill="1" applyBorder="1" applyAlignment="1">
      <alignment horizontal="center" vertical="center" wrapText="1"/>
    </xf>
    <xf numFmtId="1" fontId="3" fillId="2" borderId="20" xfId="1" applyNumberFormat="1" applyFont="1" applyFill="1" applyBorder="1" applyAlignment="1">
      <alignment horizontal="center" vertical="center" wrapText="1"/>
    </xf>
    <xf numFmtId="1" fontId="4" fillId="2" borderId="20" xfId="1" applyNumberFormat="1" applyFont="1" applyFill="1" applyBorder="1" applyAlignment="1">
      <alignment horizontal="center" vertical="center"/>
    </xf>
    <xf numFmtId="1" fontId="5" fillId="4" borderId="38" xfId="1" applyNumberFormat="1" applyFont="1" applyFill="1" applyBorder="1" applyAlignment="1">
      <alignment horizontal="center" vertical="center"/>
    </xf>
    <xf numFmtId="1" fontId="5" fillId="4" borderId="59" xfId="1" applyNumberFormat="1" applyFont="1" applyFill="1" applyBorder="1" applyAlignment="1">
      <alignment horizontal="center" vertical="center"/>
    </xf>
    <xf numFmtId="1" fontId="2" fillId="5" borderId="5" xfId="1" applyNumberFormat="1" applyFont="1" applyFill="1" applyBorder="1" applyAlignment="1">
      <alignment horizontal="center" vertical="center" wrapText="1"/>
    </xf>
    <xf numFmtId="1" fontId="3" fillId="0" borderId="68" xfId="1" applyNumberFormat="1" applyFont="1" applyFill="1" applyBorder="1" applyAlignment="1">
      <alignment horizontal="center" vertical="center" wrapText="1"/>
    </xf>
    <xf numFmtId="1" fontId="3" fillId="0" borderId="70" xfId="1" applyNumberFormat="1" applyFont="1" applyFill="1" applyBorder="1" applyAlignment="1">
      <alignment horizontal="center" vertical="center" wrapText="1"/>
    </xf>
    <xf numFmtId="1" fontId="3" fillId="0" borderId="66" xfId="1" applyNumberFormat="1" applyFont="1" applyFill="1" applyBorder="1" applyAlignment="1">
      <alignment horizontal="center" vertical="center" wrapText="1"/>
    </xf>
    <xf numFmtId="1" fontId="2" fillId="2" borderId="29" xfId="1" applyNumberFormat="1" applyFont="1" applyFill="1" applyBorder="1" applyAlignment="1">
      <alignment horizontal="center" vertical="center"/>
    </xf>
    <xf numFmtId="1" fontId="2" fillId="0" borderId="55" xfId="1" applyNumberFormat="1" applyFont="1" applyFill="1" applyBorder="1" applyAlignment="1">
      <alignment horizontal="center" vertical="center"/>
    </xf>
    <xf numFmtId="1" fontId="2" fillId="2" borderId="28" xfId="1" applyNumberFormat="1" applyFont="1" applyFill="1" applyBorder="1" applyAlignment="1">
      <alignment horizontal="center" vertical="center"/>
    </xf>
    <xf numFmtId="1" fontId="4" fillId="2" borderId="28" xfId="1" applyNumberFormat="1" applyFont="1" applyFill="1" applyBorder="1" applyAlignment="1">
      <alignment horizontal="center" vertical="center"/>
    </xf>
    <xf numFmtId="1" fontId="4" fillId="2" borderId="70" xfId="1" applyNumberFormat="1" applyFont="1" applyFill="1" applyBorder="1" applyAlignment="1">
      <alignment horizontal="center" vertical="center"/>
    </xf>
    <xf numFmtId="1" fontId="2" fillId="0" borderId="65" xfId="1" applyNumberFormat="1" applyFont="1" applyFill="1" applyBorder="1" applyAlignment="1">
      <alignment horizontal="center" vertical="center"/>
    </xf>
    <xf numFmtId="1" fontId="2" fillId="2" borderId="65" xfId="1" applyNumberFormat="1" applyFont="1" applyFill="1" applyBorder="1" applyAlignment="1">
      <alignment horizontal="center" vertical="center"/>
    </xf>
    <xf numFmtId="1" fontId="2" fillId="2" borderId="55" xfId="1" applyNumberFormat="1" applyFont="1" applyFill="1" applyBorder="1" applyAlignment="1">
      <alignment horizontal="center" vertical="center" wrapText="1"/>
    </xf>
    <xf numFmtId="1" fontId="2" fillId="2" borderId="70" xfId="1" applyNumberFormat="1" applyFont="1" applyFill="1" applyBorder="1" applyAlignment="1">
      <alignment horizontal="center" vertical="center"/>
    </xf>
    <xf numFmtId="1" fontId="2" fillId="5" borderId="65" xfId="1" applyNumberFormat="1" applyFont="1" applyFill="1" applyBorder="1" applyAlignment="1">
      <alignment horizontal="center" vertical="center"/>
    </xf>
    <xf numFmtId="1" fontId="2" fillId="7" borderId="65" xfId="1" applyNumberFormat="1" applyFont="1" applyFill="1" applyBorder="1" applyAlignment="1">
      <alignment horizontal="center" vertical="center"/>
    </xf>
    <xf numFmtId="1" fontId="3" fillId="4" borderId="30" xfId="1" applyNumberFormat="1" applyFont="1" applyFill="1" applyBorder="1" applyAlignment="1">
      <alignment horizontal="center" vertical="center" wrapText="1"/>
    </xf>
    <xf numFmtId="1" fontId="3" fillId="4" borderId="31" xfId="1" applyNumberFormat="1" applyFont="1" applyFill="1" applyBorder="1" applyAlignment="1">
      <alignment horizontal="center" vertical="center" wrapText="1"/>
    </xf>
    <xf numFmtId="1" fontId="2" fillId="0" borderId="72" xfId="1" applyNumberFormat="1" applyFont="1" applyFill="1" applyBorder="1" applyAlignment="1">
      <alignment horizontal="center" vertical="center"/>
    </xf>
    <xf numFmtId="1" fontId="2" fillId="0" borderId="55" xfId="1" applyNumberFormat="1" applyFont="1" applyFill="1" applyBorder="1" applyAlignment="1">
      <alignment horizontal="center" vertical="center" wrapText="1"/>
    </xf>
    <xf numFmtId="1" fontId="4" fillId="2" borderId="36" xfId="1" applyNumberFormat="1" applyFont="1" applyFill="1" applyBorder="1" applyAlignment="1">
      <alignment horizontal="center" vertical="center"/>
    </xf>
    <xf numFmtId="1" fontId="4" fillId="2" borderId="35" xfId="1" applyNumberFormat="1" applyFont="1" applyFill="1" applyBorder="1" applyAlignment="1">
      <alignment horizontal="center" vertical="center"/>
    </xf>
    <xf numFmtId="1" fontId="2" fillId="0" borderId="65" xfId="1" applyNumberFormat="1" applyFont="1" applyFill="1" applyBorder="1" applyAlignment="1">
      <alignment horizontal="center" vertical="center" wrapText="1"/>
    </xf>
    <xf numFmtId="1" fontId="4" fillId="2" borderId="66" xfId="1" applyNumberFormat="1" applyFont="1" applyFill="1" applyBorder="1" applyAlignment="1">
      <alignment horizontal="center" vertical="center"/>
    </xf>
    <xf numFmtId="1" fontId="2" fillId="0" borderId="60" xfId="1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left" vertical="center" wrapText="1"/>
    </xf>
    <xf numFmtId="1" fontId="2" fillId="0" borderId="11" xfId="0" applyNumberFormat="1" applyFont="1" applyFill="1" applyBorder="1" applyAlignment="1">
      <alignment horizontal="left" vertical="center" wrapText="1"/>
    </xf>
    <xf numFmtId="1" fontId="2" fillId="0" borderId="58" xfId="1" applyNumberFormat="1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left" vertical="center" wrapText="1"/>
    </xf>
    <xf numFmtId="1" fontId="2" fillId="0" borderId="9" xfId="1" applyNumberFormat="1" applyFont="1" applyFill="1" applyBorder="1" applyAlignment="1">
      <alignment horizontal="left" vertical="center" wrapText="1"/>
    </xf>
    <xf numFmtId="1" fontId="2" fillId="0" borderId="5" xfId="0" applyNumberFormat="1" applyFont="1" applyFill="1" applyBorder="1" applyAlignment="1">
      <alignment horizontal="left" vertical="center" wrapText="1"/>
    </xf>
    <xf numFmtId="1" fontId="2" fillId="0" borderId="39" xfId="1" applyNumberFormat="1" applyFont="1" applyFill="1" applyBorder="1" applyAlignment="1">
      <alignment horizontal="center" vertical="center" wrapText="1"/>
    </xf>
    <xf numFmtId="1" fontId="2" fillId="0" borderId="40" xfId="1" applyNumberFormat="1" applyFont="1" applyFill="1" applyBorder="1" applyAlignment="1">
      <alignment horizontal="center" vertical="center" wrapText="1"/>
    </xf>
    <xf numFmtId="1" fontId="2" fillId="0" borderId="41" xfId="1" applyNumberFormat="1" applyFont="1" applyFill="1" applyBorder="1" applyAlignment="1">
      <alignment horizontal="center" vertical="center" wrapText="1"/>
    </xf>
    <xf numFmtId="0" fontId="8" fillId="8" borderId="48" xfId="0" applyFont="1" applyFill="1" applyBorder="1" applyAlignment="1">
      <alignment horizontal="center" vertical="top" wrapText="1"/>
    </xf>
    <xf numFmtId="0" fontId="8" fillId="8" borderId="53" xfId="0" applyFont="1" applyFill="1" applyBorder="1" applyAlignment="1">
      <alignment horizontal="center" vertical="top"/>
    </xf>
    <xf numFmtId="0" fontId="8" fillId="8" borderId="61" xfId="0" applyFont="1" applyFill="1" applyBorder="1" applyAlignment="1">
      <alignment horizontal="center" vertical="top"/>
    </xf>
    <xf numFmtId="0" fontId="8" fillId="8" borderId="43" xfId="0" applyFont="1" applyFill="1" applyBorder="1" applyAlignment="1">
      <alignment horizontal="center" vertical="top"/>
    </xf>
    <xf numFmtId="0" fontId="8" fillId="8" borderId="42" xfId="0" applyFont="1" applyFill="1" applyBorder="1" applyAlignment="1">
      <alignment horizontal="center" vertical="top"/>
    </xf>
    <xf numFmtId="0" fontId="8" fillId="8" borderId="22" xfId="0" applyFont="1" applyFill="1" applyBorder="1" applyAlignment="1">
      <alignment horizontal="center" vertical="top"/>
    </xf>
    <xf numFmtId="0" fontId="6" fillId="6" borderId="48" xfId="0" applyFont="1" applyFill="1" applyBorder="1" applyAlignment="1">
      <alignment horizontal="center" vertical="center"/>
    </xf>
    <xf numFmtId="0" fontId="6" fillId="6" borderId="53" xfId="0" applyFont="1" applyFill="1" applyBorder="1" applyAlignment="1">
      <alignment horizontal="center" vertical="center"/>
    </xf>
    <xf numFmtId="0" fontId="6" fillId="6" borderId="61" xfId="0" applyFont="1" applyFill="1" applyBorder="1" applyAlignment="1">
      <alignment horizontal="center" vertical="center"/>
    </xf>
    <xf numFmtId="0" fontId="6" fillId="6" borderId="43" xfId="0" applyFont="1" applyFill="1" applyBorder="1" applyAlignment="1">
      <alignment horizontal="center" vertical="center"/>
    </xf>
    <xf numFmtId="0" fontId="6" fillId="6" borderId="42" xfId="0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center" vertical="center"/>
    </xf>
    <xf numFmtId="1" fontId="2" fillId="0" borderId="44" xfId="1" applyNumberFormat="1" applyFont="1" applyFill="1" applyBorder="1" applyAlignment="1">
      <alignment horizontal="center" vertical="top" textRotation="90" wrapText="1"/>
    </xf>
    <xf numFmtId="1" fontId="2" fillId="0" borderId="2" xfId="1" applyNumberFormat="1" applyFont="1" applyFill="1" applyBorder="1" applyAlignment="1">
      <alignment horizontal="center" vertical="top" textRotation="90" wrapText="1"/>
    </xf>
    <xf numFmtId="1" fontId="2" fillId="0" borderId="46" xfId="1" applyNumberFormat="1" applyFont="1" applyFill="1" applyBorder="1" applyAlignment="1">
      <alignment horizontal="center" vertical="top" textRotation="90" wrapText="1"/>
    </xf>
    <xf numFmtId="1" fontId="2" fillId="10" borderId="64" xfId="1" applyNumberFormat="1" applyFont="1" applyFill="1" applyBorder="1" applyAlignment="1">
      <alignment horizontal="center" vertical="top" textRotation="90" wrapText="1"/>
    </xf>
    <xf numFmtId="1" fontId="2" fillId="10" borderId="43" xfId="1" applyNumberFormat="1" applyFont="1" applyFill="1" applyBorder="1" applyAlignment="1">
      <alignment horizontal="center" vertical="top" textRotation="90" wrapText="1"/>
    </xf>
    <xf numFmtId="1" fontId="3" fillId="4" borderId="39" xfId="1" applyNumberFormat="1" applyFont="1" applyFill="1" applyBorder="1" applyAlignment="1">
      <alignment horizontal="center" vertical="center"/>
    </xf>
    <xf numFmtId="1" fontId="3" fillId="4" borderId="40" xfId="1" applyNumberFormat="1" applyFont="1" applyFill="1" applyBorder="1" applyAlignment="1">
      <alignment horizontal="center" vertical="center"/>
    </xf>
    <xf numFmtId="1" fontId="3" fillId="4" borderId="41" xfId="1" applyNumberFormat="1" applyFont="1" applyFill="1" applyBorder="1" applyAlignment="1">
      <alignment horizontal="center" vertical="center"/>
    </xf>
    <xf numFmtId="1" fontId="4" fillId="0" borderId="40" xfId="1" applyNumberFormat="1" applyFont="1" applyBorder="1" applyAlignment="1">
      <alignment horizontal="center" vertical="center"/>
    </xf>
    <xf numFmtId="1" fontId="4" fillId="0" borderId="41" xfId="1" applyNumberFormat="1" applyFont="1" applyBorder="1" applyAlignment="1">
      <alignment horizontal="center" vertical="center"/>
    </xf>
    <xf numFmtId="1" fontId="2" fillId="0" borderId="50" xfId="1" applyNumberFormat="1" applyFont="1" applyFill="1" applyBorder="1" applyAlignment="1">
      <alignment horizontal="center" vertical="center" wrapText="1"/>
    </xf>
    <xf numFmtId="1" fontId="3" fillId="0" borderId="48" xfId="1" applyNumberFormat="1" applyFont="1" applyFill="1" applyBorder="1" applyAlignment="1">
      <alignment horizontal="center" vertical="center"/>
    </xf>
    <xf numFmtId="1" fontId="3" fillId="0" borderId="53" xfId="1" applyNumberFormat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1" fontId="3" fillId="0" borderId="61" xfId="1" applyNumberFormat="1" applyFont="1" applyFill="1" applyBorder="1" applyAlignment="1">
      <alignment horizontal="center" vertical="center"/>
    </xf>
    <xf numFmtId="1" fontId="2" fillId="0" borderId="39" xfId="1" applyNumberFormat="1" applyFont="1" applyFill="1" applyBorder="1" applyAlignment="1">
      <alignment horizontal="center" vertical="center"/>
    </xf>
    <xf numFmtId="1" fontId="2" fillId="0" borderId="50" xfId="1" applyNumberFormat="1" applyFont="1" applyFill="1" applyBorder="1" applyAlignment="1">
      <alignment horizontal="center" vertical="center"/>
    </xf>
    <xf numFmtId="1" fontId="5" fillId="0" borderId="43" xfId="1" applyNumberFormat="1" applyFont="1" applyFill="1" applyBorder="1" applyAlignment="1">
      <alignment horizontal="center" vertical="center"/>
    </xf>
    <xf numFmtId="1" fontId="5" fillId="0" borderId="42" xfId="1" applyNumberFormat="1" applyFont="1" applyFill="1" applyBorder="1" applyAlignment="1">
      <alignment horizontal="center" vertical="center"/>
    </xf>
    <xf numFmtId="1" fontId="3" fillId="0" borderId="15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1" fontId="3" fillId="0" borderId="71" xfId="1" applyNumberFormat="1" applyFont="1" applyFill="1" applyBorder="1" applyAlignment="1">
      <alignment horizontal="center" vertical="center" wrapText="1"/>
    </xf>
    <xf numFmtId="1" fontId="3" fillId="0" borderId="39" xfId="1" applyNumberFormat="1" applyFont="1" applyFill="1" applyBorder="1" applyAlignment="1">
      <alignment horizontal="center" vertical="center"/>
    </xf>
    <xf numFmtId="1" fontId="3" fillId="0" borderId="41" xfId="1" applyNumberFormat="1" applyFont="1" applyFill="1" applyBorder="1" applyAlignment="1">
      <alignment horizontal="center" vertical="center"/>
    </xf>
    <xf numFmtId="1" fontId="3" fillId="0" borderId="40" xfId="1" applyNumberFormat="1" applyFont="1" applyFill="1" applyBorder="1" applyAlignment="1">
      <alignment horizontal="center" vertical="center"/>
    </xf>
    <xf numFmtId="1" fontId="3" fillId="0" borderId="71" xfId="1" applyNumberFormat="1" applyFont="1" applyFill="1" applyBorder="1" applyAlignment="1">
      <alignment horizontal="center" vertical="center"/>
    </xf>
    <xf numFmtId="1" fontId="3" fillId="0" borderId="43" xfId="1" applyNumberFormat="1" applyFont="1" applyFill="1" applyBorder="1" applyAlignment="1">
      <alignment horizontal="center" vertical="center"/>
    </xf>
    <xf numFmtId="1" fontId="2" fillId="0" borderId="43" xfId="1" applyNumberFormat="1" applyFont="1" applyFill="1" applyBorder="1" applyAlignment="1">
      <alignment horizontal="center" vertical="center"/>
    </xf>
    <xf numFmtId="1" fontId="2" fillId="0" borderId="40" xfId="1" applyNumberFormat="1" applyFont="1" applyFill="1" applyBorder="1" applyAlignment="1">
      <alignment horizontal="center" vertical="center"/>
    </xf>
    <xf numFmtId="1" fontId="2" fillId="0" borderId="12" xfId="1" applyNumberFormat="1" applyFont="1" applyFill="1" applyBorder="1" applyAlignment="1">
      <alignment horizontal="center" vertical="top" textRotation="90" wrapText="1"/>
    </xf>
    <xf numFmtId="1" fontId="2" fillId="0" borderId="26" xfId="1" applyNumberFormat="1" applyFont="1" applyFill="1" applyBorder="1" applyAlignment="1">
      <alignment horizontal="center" vertical="top" textRotation="90" wrapText="1"/>
    </xf>
    <xf numFmtId="1" fontId="2" fillId="0" borderId="9" xfId="1" applyNumberFormat="1" applyFont="1" applyFill="1" applyBorder="1" applyAlignment="1">
      <alignment horizontal="center" vertical="top" wrapText="1"/>
    </xf>
    <xf numFmtId="1" fontId="2" fillId="0" borderId="8" xfId="1" applyNumberFormat="1" applyFont="1" applyFill="1" applyBorder="1" applyAlignment="1">
      <alignment horizontal="center" vertical="top" wrapText="1"/>
    </xf>
    <xf numFmtId="1" fontId="2" fillId="0" borderId="49" xfId="1" applyNumberFormat="1" applyFont="1" applyFill="1" applyBorder="1" applyAlignment="1">
      <alignment horizontal="center" vertical="top" textRotation="90" wrapText="1"/>
    </xf>
    <xf numFmtId="1" fontId="3" fillId="0" borderId="48" xfId="1" applyNumberFormat="1" applyFont="1" applyFill="1" applyBorder="1" applyAlignment="1">
      <alignment horizontal="center" vertical="top" wrapText="1"/>
    </xf>
    <xf numFmtId="1" fontId="3" fillId="0" borderId="40" xfId="1" applyNumberFormat="1" applyFont="1" applyFill="1" applyBorder="1" applyAlignment="1">
      <alignment horizontal="center" vertical="top" wrapText="1"/>
    </xf>
    <xf numFmtId="1" fontId="3" fillId="0" borderId="53" xfId="1" applyNumberFormat="1" applyFont="1" applyFill="1" applyBorder="1" applyAlignment="1">
      <alignment horizontal="center" vertical="top" wrapText="1"/>
    </xf>
    <xf numFmtId="1" fontId="3" fillId="0" borderId="61" xfId="1" applyNumberFormat="1" applyFont="1" applyFill="1" applyBorder="1" applyAlignment="1">
      <alignment horizontal="center" vertical="top" wrapText="1"/>
    </xf>
    <xf numFmtId="1" fontId="5" fillId="0" borderId="40" xfId="1" applyNumberFormat="1" applyFont="1" applyFill="1" applyBorder="1" applyAlignment="1">
      <alignment horizontal="center" vertical="center"/>
    </xf>
    <xf numFmtId="1" fontId="3" fillId="0" borderId="39" xfId="1" applyNumberFormat="1" applyFont="1" applyFill="1" applyBorder="1" applyAlignment="1">
      <alignment horizontal="center" vertical="center" wrapText="1"/>
    </xf>
    <xf numFmtId="1" fontId="3" fillId="0" borderId="40" xfId="1" applyNumberFormat="1" applyFont="1" applyFill="1" applyBorder="1" applyAlignment="1">
      <alignment horizontal="center" vertical="center" wrapText="1"/>
    </xf>
    <xf numFmtId="1" fontId="3" fillId="0" borderId="42" xfId="1" applyNumberFormat="1" applyFont="1" applyFill="1" applyBorder="1" applyAlignment="1">
      <alignment horizontal="center" vertical="center" wrapText="1"/>
    </xf>
    <xf numFmtId="1" fontId="3" fillId="0" borderId="53" xfId="1" applyNumberFormat="1" applyFont="1" applyFill="1" applyBorder="1" applyAlignment="1">
      <alignment horizontal="center" vertical="center" wrapText="1"/>
    </xf>
    <xf numFmtId="1" fontId="3" fillId="0" borderId="61" xfId="1" applyNumberFormat="1" applyFont="1" applyFill="1" applyBorder="1" applyAlignment="1">
      <alignment horizontal="center" vertical="center" wrapText="1"/>
    </xf>
    <xf numFmtId="1" fontId="2" fillId="0" borderId="45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0" borderId="27" xfId="1" applyNumberFormat="1" applyFont="1" applyFill="1" applyBorder="1" applyAlignment="1">
      <alignment horizontal="center" vertical="center"/>
    </xf>
    <xf numFmtId="1" fontId="3" fillId="0" borderId="44" xfId="1" applyNumberFormat="1" applyFont="1" applyFill="1" applyBorder="1" applyAlignment="1">
      <alignment horizontal="center" vertical="center" wrapText="1"/>
    </xf>
    <xf numFmtId="1" fontId="3" fillId="0" borderId="2" xfId="1" applyNumberFormat="1" applyFont="1" applyFill="1" applyBorder="1" applyAlignment="1">
      <alignment horizontal="center" vertical="center" wrapText="1"/>
    </xf>
    <xf numFmtId="1" fontId="3" fillId="0" borderId="46" xfId="1" applyNumberFormat="1" applyFont="1" applyFill="1" applyBorder="1" applyAlignment="1">
      <alignment horizontal="center" vertical="center" wrapText="1"/>
    </xf>
    <xf numFmtId="1" fontId="2" fillId="0" borderId="52" xfId="1" applyNumberFormat="1" applyFont="1" applyFill="1" applyBorder="1" applyAlignment="1">
      <alignment horizontal="center" vertical="top" textRotation="90" wrapText="1"/>
    </xf>
    <xf numFmtId="1" fontId="2" fillId="0" borderId="16" xfId="1" applyNumberFormat="1" applyFont="1" applyFill="1" applyBorder="1" applyAlignment="1">
      <alignment horizontal="center" vertical="top" textRotation="90" wrapText="1"/>
    </xf>
    <xf numFmtId="1" fontId="2" fillId="0" borderId="47" xfId="1" applyNumberFormat="1" applyFont="1" applyFill="1" applyBorder="1" applyAlignment="1">
      <alignment horizontal="center" vertical="top" textRotation="90" wrapText="1"/>
    </xf>
    <xf numFmtId="1" fontId="2" fillId="8" borderId="49" xfId="1" applyNumberFormat="1" applyFont="1" applyFill="1" applyBorder="1" applyAlignment="1">
      <alignment horizontal="center" vertical="top" textRotation="90" wrapText="1"/>
    </xf>
    <xf numFmtId="1" fontId="2" fillId="8" borderId="7" xfId="1" applyNumberFormat="1" applyFont="1" applyFill="1" applyBorder="1" applyAlignment="1">
      <alignment horizontal="center" vertical="top" textRotation="90" wrapText="1"/>
    </xf>
    <xf numFmtId="1" fontId="2" fillId="8" borderId="26" xfId="1" applyNumberFormat="1" applyFont="1" applyFill="1" applyBorder="1" applyAlignment="1">
      <alignment horizontal="center" vertical="top" textRotation="90" wrapText="1"/>
    </xf>
    <xf numFmtId="1" fontId="3" fillId="0" borderId="41" xfId="1" applyNumberFormat="1" applyFont="1" applyFill="1" applyBorder="1" applyAlignment="1">
      <alignment horizontal="center" vertical="top" wrapText="1"/>
    </xf>
    <xf numFmtId="1" fontId="2" fillId="0" borderId="58" xfId="1" applyNumberFormat="1" applyFont="1" applyFill="1" applyBorder="1" applyAlignment="1">
      <alignment horizontal="center" vertical="top" wrapText="1"/>
    </xf>
    <xf numFmtId="1" fontId="2" fillId="0" borderId="56" xfId="1" applyNumberFormat="1" applyFont="1" applyFill="1" applyBorder="1" applyAlignment="1">
      <alignment horizontal="center" vertical="top" wrapText="1"/>
    </xf>
    <xf numFmtId="1" fontId="2" fillId="0" borderId="53" xfId="1" applyNumberFormat="1" applyFont="1" applyFill="1" applyBorder="1" applyAlignment="1">
      <alignment horizontal="center" vertical="top" wrapText="1"/>
    </xf>
    <xf numFmtId="1" fontId="2" fillId="0" borderId="63" xfId="1" applyNumberFormat="1" applyFont="1" applyFill="1" applyBorder="1" applyAlignment="1">
      <alignment horizontal="center" vertical="top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8"/>
  <sheetViews>
    <sheetView tabSelected="1" zoomScaleNormal="100" workbookViewId="0">
      <selection activeCell="B2" sqref="B2:AM3"/>
    </sheetView>
  </sheetViews>
  <sheetFormatPr defaultRowHeight="15" x14ac:dyDescent="0.25"/>
  <cols>
    <col min="1" max="1" width="3.28515625" customWidth="1"/>
    <col min="2" max="2" width="3.7109375" customWidth="1"/>
    <col min="3" max="3" width="30" style="149" customWidth="1"/>
    <col min="4" max="4" width="7" customWidth="1"/>
    <col min="5" max="6" width="4.85546875" customWidth="1"/>
    <col min="7" max="7" width="4.42578125" customWidth="1"/>
    <col min="8" max="8" width="4.85546875" customWidth="1"/>
    <col min="9" max="9" width="5.140625" customWidth="1"/>
    <col min="10" max="10" width="8.28515625" customWidth="1"/>
    <col min="11" max="14" width="3.7109375" customWidth="1"/>
    <col min="15" max="15" width="8.140625" customWidth="1"/>
    <col min="16" max="19" width="3.7109375" customWidth="1"/>
    <col min="20" max="20" width="6.28515625" customWidth="1"/>
    <col min="21" max="24" width="3.7109375" customWidth="1"/>
    <col min="25" max="25" width="6.7109375" customWidth="1"/>
    <col min="26" max="29" width="3.7109375" customWidth="1"/>
    <col min="30" max="30" width="6.42578125" customWidth="1"/>
    <col min="31" max="31" width="3.85546875" customWidth="1"/>
    <col min="32" max="32" width="4" customWidth="1"/>
    <col min="33" max="34" width="3.7109375" customWidth="1"/>
    <col min="35" max="35" width="6.7109375" customWidth="1"/>
    <col min="36" max="39" width="3.7109375" customWidth="1"/>
    <col min="40" max="40" width="10.140625" customWidth="1"/>
    <col min="41" max="41" width="3.85546875" customWidth="1"/>
    <col min="42" max="42" width="5.7109375" customWidth="1"/>
    <col min="43" max="43" width="6.5703125" customWidth="1"/>
  </cols>
  <sheetData>
    <row r="1" spans="2:40" ht="37.5" customHeight="1" thickBot="1" x14ac:dyDescent="0.3"/>
    <row r="2" spans="2:40" x14ac:dyDescent="0.25">
      <c r="B2" s="217" t="s">
        <v>101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8"/>
      <c r="AA2" s="218"/>
      <c r="AB2" s="218"/>
      <c r="AC2" s="218"/>
      <c r="AD2" s="218"/>
      <c r="AE2" s="218"/>
      <c r="AF2" s="218"/>
      <c r="AG2" s="218"/>
      <c r="AH2" s="218"/>
      <c r="AI2" s="218"/>
      <c r="AJ2" s="218"/>
      <c r="AK2" s="218"/>
      <c r="AL2" s="218"/>
      <c r="AM2" s="219"/>
    </row>
    <row r="3" spans="2:40" ht="62.25" customHeight="1" thickBot="1" x14ac:dyDescent="0.3">
      <c r="B3" s="220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  <c r="AE3" s="221"/>
      <c r="AF3" s="221"/>
      <c r="AG3" s="221"/>
      <c r="AH3" s="221"/>
      <c r="AI3" s="221"/>
      <c r="AJ3" s="221"/>
      <c r="AK3" s="221"/>
      <c r="AL3" s="221"/>
      <c r="AM3" s="222"/>
    </row>
    <row r="4" spans="2:40" ht="15" customHeight="1" x14ac:dyDescent="0.25">
      <c r="B4" s="223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5"/>
    </row>
    <row r="5" spans="2:40" ht="15.75" customHeight="1" thickBot="1" x14ac:dyDescent="0.3">
      <c r="B5" s="226"/>
      <c r="C5" s="227"/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8"/>
    </row>
    <row r="6" spans="2:40" ht="15.75" customHeight="1" thickBot="1" x14ac:dyDescent="0.3">
      <c r="B6" s="273" t="s">
        <v>0</v>
      </c>
      <c r="C6" s="276" t="s">
        <v>95</v>
      </c>
      <c r="D6" s="229" t="s">
        <v>1</v>
      </c>
      <c r="E6" s="229" t="s">
        <v>49</v>
      </c>
      <c r="F6" s="229" t="s">
        <v>67</v>
      </c>
      <c r="G6" s="229" t="s">
        <v>2</v>
      </c>
      <c r="H6" s="279" t="s">
        <v>3</v>
      </c>
      <c r="I6" s="282" t="s">
        <v>4</v>
      </c>
      <c r="J6" s="119"/>
      <c r="K6" s="264"/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85"/>
    </row>
    <row r="7" spans="2:40" ht="15.75" customHeight="1" thickBot="1" x14ac:dyDescent="0.3">
      <c r="B7" s="274"/>
      <c r="C7" s="277"/>
      <c r="D7" s="230"/>
      <c r="E7" s="230"/>
      <c r="F7" s="230"/>
      <c r="G7" s="230"/>
      <c r="H7" s="280"/>
      <c r="I7" s="283"/>
      <c r="J7" s="120"/>
      <c r="K7" s="286"/>
      <c r="L7" s="286"/>
      <c r="M7" s="286"/>
      <c r="N7" s="286"/>
      <c r="O7" s="286"/>
      <c r="P7" s="286"/>
      <c r="Q7" s="286"/>
      <c r="R7" s="286"/>
      <c r="S7" s="287"/>
      <c r="T7" s="118"/>
      <c r="U7" s="288"/>
      <c r="V7" s="288"/>
      <c r="W7" s="288"/>
      <c r="X7" s="288"/>
      <c r="Y7" s="288"/>
      <c r="Z7" s="288"/>
      <c r="AA7" s="288"/>
      <c r="AB7" s="288"/>
      <c r="AC7" s="289"/>
      <c r="AD7" s="118"/>
      <c r="AE7" s="288"/>
      <c r="AF7" s="288"/>
      <c r="AG7" s="288"/>
      <c r="AH7" s="288"/>
      <c r="AI7" s="288"/>
      <c r="AJ7" s="288"/>
      <c r="AK7" s="288"/>
      <c r="AL7" s="288"/>
      <c r="AM7" s="289"/>
    </row>
    <row r="8" spans="2:40" ht="15" customHeight="1" x14ac:dyDescent="0.25">
      <c r="B8" s="274"/>
      <c r="C8" s="277"/>
      <c r="D8" s="230"/>
      <c r="E8" s="230"/>
      <c r="F8" s="230"/>
      <c r="G8" s="230"/>
      <c r="H8" s="280"/>
      <c r="I8" s="283"/>
      <c r="J8" s="120"/>
      <c r="K8" s="260"/>
      <c r="L8" s="260"/>
      <c r="M8" s="261"/>
      <c r="N8" s="258" t="s">
        <v>4</v>
      </c>
      <c r="O8" s="232" t="s">
        <v>74</v>
      </c>
      <c r="P8" s="260"/>
      <c r="Q8" s="260"/>
      <c r="R8" s="261"/>
      <c r="S8" s="258" t="s">
        <v>4</v>
      </c>
      <c r="T8" s="232" t="s">
        <v>74</v>
      </c>
      <c r="U8" s="260"/>
      <c r="V8" s="260"/>
      <c r="W8" s="261"/>
      <c r="X8" s="258" t="s">
        <v>4</v>
      </c>
      <c r="Y8" s="125"/>
      <c r="Z8" s="260"/>
      <c r="AA8" s="260"/>
      <c r="AB8" s="261"/>
      <c r="AC8" s="262" t="s">
        <v>4</v>
      </c>
      <c r="AD8" s="126"/>
      <c r="AE8" s="260"/>
      <c r="AF8" s="260"/>
      <c r="AG8" s="261"/>
      <c r="AH8" s="262" t="s">
        <v>5</v>
      </c>
      <c r="AI8" s="126"/>
      <c r="AJ8" s="260"/>
      <c r="AK8" s="260"/>
      <c r="AL8" s="261"/>
      <c r="AM8" s="262" t="s">
        <v>4</v>
      </c>
    </row>
    <row r="9" spans="2:40" ht="61.5" customHeight="1" thickBot="1" x14ac:dyDescent="0.3">
      <c r="B9" s="275"/>
      <c r="C9" s="278"/>
      <c r="D9" s="231"/>
      <c r="E9" s="231"/>
      <c r="F9" s="231"/>
      <c r="G9" s="231"/>
      <c r="H9" s="281"/>
      <c r="I9" s="284"/>
      <c r="J9" s="153" t="s">
        <v>74</v>
      </c>
      <c r="K9" s="34" t="s">
        <v>66</v>
      </c>
      <c r="L9" s="35" t="s">
        <v>67</v>
      </c>
      <c r="M9" s="11" t="s">
        <v>48</v>
      </c>
      <c r="N9" s="259"/>
      <c r="O9" s="233"/>
      <c r="P9" s="34" t="s">
        <v>66</v>
      </c>
      <c r="Q9" s="35" t="s">
        <v>67</v>
      </c>
      <c r="R9" s="1" t="s">
        <v>48</v>
      </c>
      <c r="S9" s="259"/>
      <c r="T9" s="233"/>
      <c r="U9" s="34" t="s">
        <v>66</v>
      </c>
      <c r="V9" s="35" t="s">
        <v>67</v>
      </c>
      <c r="W9" s="11" t="s">
        <v>48</v>
      </c>
      <c r="X9" s="259"/>
      <c r="Y9" s="140" t="s">
        <v>74</v>
      </c>
      <c r="Z9" s="34" t="s">
        <v>66</v>
      </c>
      <c r="AA9" s="35" t="s">
        <v>67</v>
      </c>
      <c r="AB9" s="11" t="s">
        <v>48</v>
      </c>
      <c r="AC9" s="259"/>
      <c r="AD9" s="140" t="s">
        <v>74</v>
      </c>
      <c r="AE9" s="34" t="s">
        <v>66</v>
      </c>
      <c r="AF9" s="35" t="s">
        <v>67</v>
      </c>
      <c r="AG9" s="11" t="s">
        <v>48</v>
      </c>
      <c r="AH9" s="259"/>
      <c r="AI9" s="140" t="s">
        <v>74</v>
      </c>
      <c r="AJ9" s="34" t="s">
        <v>66</v>
      </c>
      <c r="AK9" s="35" t="s">
        <v>67</v>
      </c>
      <c r="AL9" s="11" t="s">
        <v>48</v>
      </c>
      <c r="AM9" s="259"/>
      <c r="AN9" s="141" t="s">
        <v>74</v>
      </c>
    </row>
    <row r="10" spans="2:40" ht="15.75" customHeight="1" thickBot="1" x14ac:dyDescent="0.3">
      <c r="B10" s="263" t="s">
        <v>96</v>
      </c>
      <c r="C10" s="264"/>
      <c r="D10" s="265"/>
      <c r="E10" s="265"/>
      <c r="F10" s="265"/>
      <c r="G10" s="265"/>
      <c r="H10" s="264"/>
      <c r="I10" s="265"/>
      <c r="J10" s="265"/>
      <c r="K10" s="265"/>
      <c r="L10" s="265"/>
      <c r="M10" s="265"/>
      <c r="N10" s="265"/>
      <c r="O10" s="265"/>
      <c r="P10" s="265"/>
      <c r="Q10" s="265"/>
      <c r="R10" s="265"/>
      <c r="S10" s="265"/>
      <c r="T10" s="265"/>
      <c r="U10" s="265"/>
      <c r="V10" s="265"/>
      <c r="W10" s="265"/>
      <c r="X10" s="265"/>
      <c r="Y10" s="265"/>
      <c r="Z10" s="265"/>
      <c r="AA10" s="265"/>
      <c r="AB10" s="265"/>
      <c r="AC10" s="265"/>
      <c r="AD10" s="265"/>
      <c r="AE10" s="265"/>
      <c r="AF10" s="265"/>
      <c r="AG10" s="265"/>
      <c r="AH10" s="265"/>
      <c r="AI10" s="265"/>
      <c r="AJ10" s="265"/>
      <c r="AK10" s="265"/>
      <c r="AL10" s="265"/>
      <c r="AM10" s="266"/>
    </row>
    <row r="11" spans="2:40" x14ac:dyDescent="0.25">
      <c r="B11" s="2">
        <v>1</v>
      </c>
      <c r="C11" s="56" t="s">
        <v>12</v>
      </c>
      <c r="D11" s="43">
        <v>30</v>
      </c>
      <c r="E11" s="60">
        <v>30</v>
      </c>
      <c r="F11" s="74"/>
      <c r="G11" s="60"/>
      <c r="H11" s="127" t="s">
        <v>6</v>
      </c>
      <c r="I11" s="188">
        <v>3</v>
      </c>
      <c r="J11" s="170"/>
      <c r="K11" s="59">
        <v>30</v>
      </c>
      <c r="L11" s="44"/>
      <c r="M11" s="189"/>
      <c r="N11" s="170">
        <v>3</v>
      </c>
      <c r="O11" s="170"/>
      <c r="P11" s="59"/>
      <c r="Q11" s="44"/>
      <c r="R11" s="189"/>
      <c r="S11" s="170"/>
      <c r="T11" s="170"/>
      <c r="U11" s="59"/>
      <c r="V11" s="44"/>
      <c r="W11" s="189"/>
      <c r="X11" s="170"/>
      <c r="Y11" s="170"/>
      <c r="Z11" s="59"/>
      <c r="AA11" s="44"/>
      <c r="AB11" s="189"/>
      <c r="AC11" s="170"/>
      <c r="AD11" s="170"/>
      <c r="AE11" s="86"/>
      <c r="AF11" s="52"/>
      <c r="AG11" s="171"/>
      <c r="AH11" s="168"/>
      <c r="AI11" s="168"/>
      <c r="AJ11" s="86"/>
      <c r="AK11" s="52"/>
      <c r="AL11" s="171"/>
      <c r="AM11" s="168"/>
      <c r="AN11" s="172"/>
    </row>
    <row r="12" spans="2:40" x14ac:dyDescent="0.25">
      <c r="B12" s="3">
        <v>2</v>
      </c>
      <c r="C12" s="72" t="s">
        <v>68</v>
      </c>
      <c r="D12" s="45">
        <v>30</v>
      </c>
      <c r="E12" s="61">
        <v>30</v>
      </c>
      <c r="F12" s="184"/>
      <c r="G12" s="96"/>
      <c r="H12" s="128" t="s">
        <v>13</v>
      </c>
      <c r="I12" s="190">
        <v>2</v>
      </c>
      <c r="J12" s="131"/>
      <c r="K12" s="29"/>
      <c r="L12" s="41"/>
      <c r="M12" s="158"/>
      <c r="N12" s="131"/>
      <c r="O12" s="131"/>
      <c r="P12" s="29"/>
      <c r="Q12" s="41"/>
      <c r="R12" s="158"/>
      <c r="S12" s="131"/>
      <c r="T12" s="131"/>
      <c r="U12" s="29"/>
      <c r="V12" s="41"/>
      <c r="W12" s="158"/>
      <c r="X12" s="131"/>
      <c r="Y12" s="131"/>
      <c r="Z12" s="29"/>
      <c r="AA12" s="41"/>
      <c r="AB12" s="158"/>
      <c r="AC12" s="131"/>
      <c r="AD12" s="131"/>
      <c r="AE12" s="51">
        <v>30</v>
      </c>
      <c r="AF12" s="42"/>
      <c r="AG12" s="101"/>
      <c r="AH12" s="132">
        <v>2</v>
      </c>
      <c r="AI12" s="132"/>
      <c r="AJ12" s="51"/>
      <c r="AK12" s="42"/>
      <c r="AL12" s="101"/>
      <c r="AM12" s="132"/>
      <c r="AN12" s="174"/>
    </row>
    <row r="13" spans="2:40" x14ac:dyDescent="0.25">
      <c r="B13" s="3">
        <v>3</v>
      </c>
      <c r="C13" s="57" t="s">
        <v>69</v>
      </c>
      <c r="D13" s="45">
        <v>30</v>
      </c>
      <c r="E13" s="61">
        <v>30</v>
      </c>
      <c r="F13" s="184"/>
      <c r="G13" s="61"/>
      <c r="H13" s="129" t="s">
        <v>6</v>
      </c>
      <c r="I13" s="190">
        <v>3</v>
      </c>
      <c r="J13" s="131"/>
      <c r="K13" s="29">
        <v>30</v>
      </c>
      <c r="L13" s="41"/>
      <c r="M13" s="158"/>
      <c r="N13" s="131">
        <v>3</v>
      </c>
      <c r="O13" s="131"/>
      <c r="P13" s="29"/>
      <c r="Q13" s="41"/>
      <c r="R13" s="158"/>
      <c r="S13" s="131"/>
      <c r="T13" s="131"/>
      <c r="U13" s="29"/>
      <c r="V13" s="41"/>
      <c r="W13" s="158"/>
      <c r="X13" s="131"/>
      <c r="Y13" s="131"/>
      <c r="Z13" s="29"/>
      <c r="AA13" s="41"/>
      <c r="AB13" s="158"/>
      <c r="AC13" s="131"/>
      <c r="AD13" s="131"/>
      <c r="AE13" s="51"/>
      <c r="AF13" s="42"/>
      <c r="AG13" s="101"/>
      <c r="AH13" s="132"/>
      <c r="AI13" s="132"/>
      <c r="AJ13" s="51"/>
      <c r="AK13" s="42"/>
      <c r="AL13" s="101"/>
      <c r="AM13" s="132"/>
      <c r="AN13" s="174"/>
    </row>
    <row r="14" spans="2:40" ht="27.75" customHeight="1" x14ac:dyDescent="0.25">
      <c r="B14" s="3">
        <v>4</v>
      </c>
      <c r="C14" s="57" t="s">
        <v>14</v>
      </c>
      <c r="D14" s="45">
        <v>45</v>
      </c>
      <c r="E14" s="61">
        <v>30</v>
      </c>
      <c r="F14" s="184">
        <v>15</v>
      </c>
      <c r="G14" s="61"/>
      <c r="H14" s="129" t="s">
        <v>6</v>
      </c>
      <c r="I14" s="190">
        <v>5</v>
      </c>
      <c r="J14" s="131" t="s">
        <v>73</v>
      </c>
      <c r="K14" s="29">
        <v>30</v>
      </c>
      <c r="L14" s="41">
        <v>15</v>
      </c>
      <c r="M14" s="158"/>
      <c r="N14" s="131">
        <v>5</v>
      </c>
      <c r="O14" s="131" t="s">
        <v>73</v>
      </c>
      <c r="P14" s="29"/>
      <c r="Q14" s="41"/>
      <c r="R14" s="158"/>
      <c r="S14" s="131"/>
      <c r="T14" s="131"/>
      <c r="U14" s="29"/>
      <c r="V14" s="41"/>
      <c r="W14" s="158"/>
      <c r="X14" s="131"/>
      <c r="Y14" s="131"/>
      <c r="Z14" s="29"/>
      <c r="AA14" s="41"/>
      <c r="AB14" s="158"/>
      <c r="AC14" s="131"/>
      <c r="AD14" s="131"/>
      <c r="AE14" s="51"/>
      <c r="AF14" s="42"/>
      <c r="AG14" s="101"/>
      <c r="AH14" s="132"/>
      <c r="AI14" s="132"/>
      <c r="AJ14" s="51"/>
      <c r="AK14" s="42"/>
      <c r="AL14" s="101"/>
      <c r="AM14" s="132"/>
      <c r="AN14" s="174"/>
    </row>
    <row r="15" spans="2:40" ht="17.25" customHeight="1" x14ac:dyDescent="0.25">
      <c r="B15" s="3">
        <v>5</v>
      </c>
      <c r="C15" s="57" t="s">
        <v>71</v>
      </c>
      <c r="D15" s="45">
        <v>60</v>
      </c>
      <c r="E15" s="61"/>
      <c r="F15" s="184"/>
      <c r="G15" s="61">
        <v>60</v>
      </c>
      <c r="H15" s="129" t="s">
        <v>13</v>
      </c>
      <c r="I15" s="190">
        <v>0</v>
      </c>
      <c r="J15" s="131"/>
      <c r="K15" s="29"/>
      <c r="L15" s="41"/>
      <c r="M15" s="158">
        <v>30</v>
      </c>
      <c r="N15" s="131"/>
      <c r="O15" s="131"/>
      <c r="P15" s="29"/>
      <c r="Q15" s="41"/>
      <c r="R15" s="158">
        <v>30</v>
      </c>
      <c r="S15" s="131">
        <v>0</v>
      </c>
      <c r="T15" s="131"/>
      <c r="U15" s="29"/>
      <c r="V15" s="41"/>
      <c r="W15" s="158"/>
      <c r="X15" s="131"/>
      <c r="Y15" s="131"/>
      <c r="Z15" s="29"/>
      <c r="AA15" s="41"/>
      <c r="AB15" s="158"/>
      <c r="AC15" s="131"/>
      <c r="AD15" s="131"/>
      <c r="AE15" s="51"/>
      <c r="AF15" s="42"/>
      <c r="AG15" s="101"/>
      <c r="AH15" s="132"/>
      <c r="AI15" s="132"/>
      <c r="AJ15" s="51"/>
      <c r="AK15" s="42"/>
      <c r="AL15" s="101"/>
      <c r="AM15" s="132"/>
      <c r="AN15" s="174"/>
    </row>
    <row r="16" spans="2:40" x14ac:dyDescent="0.25">
      <c r="B16" s="3">
        <v>6</v>
      </c>
      <c r="C16" s="57" t="s">
        <v>10</v>
      </c>
      <c r="D16" s="45">
        <v>120</v>
      </c>
      <c r="E16" s="61"/>
      <c r="F16" s="184"/>
      <c r="G16" s="61">
        <v>120</v>
      </c>
      <c r="H16" s="30" t="s">
        <v>6</v>
      </c>
      <c r="I16" s="191">
        <v>5</v>
      </c>
      <c r="J16" s="132"/>
      <c r="K16" s="51"/>
      <c r="L16" s="42"/>
      <c r="M16" s="158"/>
      <c r="N16" s="131"/>
      <c r="O16" s="131"/>
      <c r="P16" s="29"/>
      <c r="Q16" s="41"/>
      <c r="R16" s="158"/>
      <c r="S16" s="131"/>
      <c r="T16" s="131"/>
      <c r="U16" s="29"/>
      <c r="V16" s="41"/>
      <c r="W16" s="158">
        <v>30</v>
      </c>
      <c r="X16" s="131">
        <v>1</v>
      </c>
      <c r="Y16" s="131"/>
      <c r="Z16" s="29"/>
      <c r="AA16" s="41"/>
      <c r="AB16" s="158">
        <v>30</v>
      </c>
      <c r="AC16" s="131">
        <v>1</v>
      </c>
      <c r="AD16" s="131"/>
      <c r="AE16" s="51"/>
      <c r="AF16" s="42"/>
      <c r="AG16" s="51">
        <v>30</v>
      </c>
      <c r="AH16" s="132">
        <v>1</v>
      </c>
      <c r="AI16" s="132"/>
      <c r="AJ16" s="51"/>
      <c r="AK16" s="42"/>
      <c r="AL16" s="51">
        <v>30</v>
      </c>
      <c r="AM16" s="132">
        <v>2</v>
      </c>
      <c r="AN16" s="174"/>
    </row>
    <row r="17" spans="2:42" ht="21.75" customHeight="1" x14ac:dyDescent="0.25">
      <c r="B17" s="3">
        <v>7</v>
      </c>
      <c r="C17" s="58" t="s">
        <v>53</v>
      </c>
      <c r="D17" s="45">
        <v>30</v>
      </c>
      <c r="E17" s="61"/>
      <c r="F17" s="184"/>
      <c r="G17" s="61">
        <v>30</v>
      </c>
      <c r="H17" s="130" t="s">
        <v>13</v>
      </c>
      <c r="I17" s="191">
        <v>2</v>
      </c>
      <c r="J17" s="132"/>
      <c r="K17" s="51"/>
      <c r="L17" s="42"/>
      <c r="M17" s="158"/>
      <c r="N17" s="131"/>
      <c r="O17" s="131"/>
      <c r="P17" s="29"/>
      <c r="Q17" s="41"/>
      <c r="R17" s="158"/>
      <c r="S17" s="131"/>
      <c r="T17" s="131"/>
      <c r="U17" s="29"/>
      <c r="V17" s="41"/>
      <c r="W17" s="158"/>
      <c r="X17" s="131"/>
      <c r="Y17" s="131"/>
      <c r="Z17" s="29"/>
      <c r="AA17" s="41"/>
      <c r="AB17" s="158"/>
      <c r="AC17" s="131"/>
      <c r="AD17" s="131"/>
      <c r="AE17" s="51"/>
      <c r="AF17" s="42"/>
      <c r="AG17" s="51">
        <v>30</v>
      </c>
      <c r="AH17" s="132">
        <v>2</v>
      </c>
      <c r="AI17" s="132"/>
      <c r="AJ17" s="51"/>
      <c r="AK17" s="42"/>
      <c r="AL17" s="51"/>
      <c r="AM17" s="132"/>
      <c r="AN17" s="174"/>
    </row>
    <row r="18" spans="2:42" ht="30" customHeight="1" x14ac:dyDescent="0.25">
      <c r="B18" s="3">
        <v>8</v>
      </c>
      <c r="C18" s="58" t="s">
        <v>65</v>
      </c>
      <c r="D18" s="45">
        <v>20</v>
      </c>
      <c r="E18" s="61">
        <v>20</v>
      </c>
      <c r="F18" s="184"/>
      <c r="G18" s="61"/>
      <c r="H18" s="130" t="s">
        <v>7</v>
      </c>
      <c r="I18" s="191">
        <v>1</v>
      </c>
      <c r="J18" s="132"/>
      <c r="K18" s="51"/>
      <c r="L18" s="42"/>
      <c r="M18" s="158"/>
      <c r="N18" s="131"/>
      <c r="O18" s="131"/>
      <c r="P18" s="29"/>
      <c r="Q18" s="41"/>
      <c r="R18" s="158"/>
      <c r="S18" s="131"/>
      <c r="T18" s="131"/>
      <c r="U18" s="29"/>
      <c r="V18" s="41"/>
      <c r="W18" s="158"/>
      <c r="X18" s="131"/>
      <c r="Y18" s="131"/>
      <c r="Z18" s="29"/>
      <c r="AA18" s="41"/>
      <c r="AB18" s="158"/>
      <c r="AC18" s="131"/>
      <c r="AD18" s="131"/>
      <c r="AE18" s="51">
        <v>20</v>
      </c>
      <c r="AF18" s="42"/>
      <c r="AG18" s="51"/>
      <c r="AH18" s="132">
        <v>1</v>
      </c>
      <c r="AI18" s="132"/>
      <c r="AJ18" s="51"/>
      <c r="AK18" s="42"/>
      <c r="AL18" s="51"/>
      <c r="AM18" s="132"/>
      <c r="AN18" s="174"/>
    </row>
    <row r="19" spans="2:42" ht="15.75" thickBot="1" x14ac:dyDescent="0.3">
      <c r="B19" s="207">
        <v>9</v>
      </c>
      <c r="C19" s="58" t="s">
        <v>54</v>
      </c>
      <c r="D19" s="45">
        <v>40</v>
      </c>
      <c r="E19" s="61"/>
      <c r="F19" s="102"/>
      <c r="G19" s="62">
        <v>40</v>
      </c>
      <c r="H19" s="130" t="s">
        <v>7</v>
      </c>
      <c r="I19" s="192">
        <v>10</v>
      </c>
      <c r="J19" s="177"/>
      <c r="K19" s="142"/>
      <c r="L19" s="46"/>
      <c r="M19" s="176"/>
      <c r="N19" s="177"/>
      <c r="O19" s="177"/>
      <c r="P19" s="144"/>
      <c r="Q19" s="47"/>
      <c r="R19" s="193"/>
      <c r="S19" s="194"/>
      <c r="T19" s="194"/>
      <c r="U19" s="144"/>
      <c r="V19" s="47"/>
      <c r="W19" s="193"/>
      <c r="X19" s="194"/>
      <c r="Y19" s="194"/>
      <c r="Z19" s="144"/>
      <c r="AA19" s="47"/>
      <c r="AB19" s="193"/>
      <c r="AC19" s="194"/>
      <c r="AD19" s="194"/>
      <c r="AE19" s="142"/>
      <c r="AF19" s="46"/>
      <c r="AG19" s="142">
        <v>20</v>
      </c>
      <c r="AH19" s="177">
        <v>2</v>
      </c>
      <c r="AI19" s="177"/>
      <c r="AJ19" s="142"/>
      <c r="AK19" s="46"/>
      <c r="AL19" s="142">
        <v>20</v>
      </c>
      <c r="AM19" s="177">
        <v>8</v>
      </c>
      <c r="AN19" s="178"/>
    </row>
    <row r="20" spans="2:42" ht="15.75" thickBot="1" x14ac:dyDescent="0.3">
      <c r="B20" s="246" t="s">
        <v>8</v>
      </c>
      <c r="C20" s="267"/>
      <c r="D20" s="186">
        <f>SUM(D11:D19)</f>
        <v>405</v>
      </c>
      <c r="E20" s="187">
        <f>SUM(E11:E19)</f>
        <v>140</v>
      </c>
      <c r="F20" s="185">
        <f>SUM(F11:F19)</f>
        <v>15</v>
      </c>
      <c r="G20" s="99">
        <f>SUM(G11:G19)</f>
        <v>250</v>
      </c>
      <c r="H20" s="21"/>
      <c r="I20" s="121">
        <f>SUM(I11:I19)</f>
        <v>31</v>
      </c>
      <c r="J20" s="121"/>
      <c r="K20" s="143">
        <f>SUM(K11:K19)</f>
        <v>90</v>
      </c>
      <c r="L20" s="40">
        <f>SUM(L11:L19)</f>
        <v>15</v>
      </c>
      <c r="M20" s="39">
        <f t="shared" ref="M20:AM20" si="0">SUM(M11:M19)</f>
        <v>30</v>
      </c>
      <c r="N20" s="121">
        <f>SUM(N11:N19)</f>
        <v>11</v>
      </c>
      <c r="O20" s="121"/>
      <c r="P20" s="143">
        <f>SUM(P11:P19)</f>
        <v>0</v>
      </c>
      <c r="Q20" s="40">
        <f>SUM(Q11:Q19)</f>
        <v>0</v>
      </c>
      <c r="R20" s="39">
        <f t="shared" si="0"/>
        <v>30</v>
      </c>
      <c r="S20" s="121">
        <f t="shared" si="0"/>
        <v>0</v>
      </c>
      <c r="T20" s="121"/>
      <c r="U20" s="143"/>
      <c r="V20" s="40"/>
      <c r="W20" s="39">
        <f t="shared" si="0"/>
        <v>30</v>
      </c>
      <c r="X20" s="121">
        <f t="shared" si="0"/>
        <v>1</v>
      </c>
      <c r="Y20" s="121"/>
      <c r="Z20" s="143"/>
      <c r="AA20" s="40"/>
      <c r="AB20" s="39">
        <f t="shared" si="0"/>
        <v>30</v>
      </c>
      <c r="AC20" s="121">
        <f t="shared" si="0"/>
        <v>1</v>
      </c>
      <c r="AD20" s="121"/>
      <c r="AE20" s="143">
        <f>SUM(AE11:AE19)</f>
        <v>50</v>
      </c>
      <c r="AF20" s="39"/>
      <c r="AG20" s="39">
        <f t="shared" si="0"/>
        <v>80</v>
      </c>
      <c r="AH20" s="121">
        <f t="shared" si="0"/>
        <v>8</v>
      </c>
      <c r="AI20" s="121"/>
      <c r="AJ20" s="143"/>
      <c r="AK20" s="40"/>
      <c r="AL20" s="39">
        <f t="shared" si="0"/>
        <v>50</v>
      </c>
      <c r="AM20" s="121">
        <f t="shared" si="0"/>
        <v>10</v>
      </c>
    </row>
    <row r="21" spans="2:42" ht="15.75" customHeight="1" thickBot="1" x14ac:dyDescent="0.3">
      <c r="B21" s="268" t="s">
        <v>97</v>
      </c>
      <c r="C21" s="269"/>
      <c r="D21" s="270"/>
      <c r="E21" s="270"/>
      <c r="F21" s="270"/>
      <c r="G21" s="269"/>
      <c r="H21" s="269"/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F21" s="271"/>
      <c r="AG21" s="271"/>
      <c r="AH21" s="271"/>
      <c r="AI21" s="271"/>
      <c r="AJ21" s="271"/>
      <c r="AK21" s="271"/>
      <c r="AL21" s="271"/>
      <c r="AM21" s="272"/>
    </row>
    <row r="22" spans="2:42" ht="27" customHeight="1" x14ac:dyDescent="0.25">
      <c r="B22" s="23">
        <v>10</v>
      </c>
      <c r="C22" s="22" t="s">
        <v>15</v>
      </c>
      <c r="D22" s="13">
        <v>40</v>
      </c>
      <c r="E22" s="14">
        <v>15</v>
      </c>
      <c r="F22" s="15">
        <v>10</v>
      </c>
      <c r="G22" s="15">
        <f>SUM(M22,R22,W22,AB22,AG22,AL22)</f>
        <v>15</v>
      </c>
      <c r="H22" s="133" t="s">
        <v>6</v>
      </c>
      <c r="I22" s="188">
        <v>7</v>
      </c>
      <c r="J22" s="170" t="s">
        <v>88</v>
      </c>
      <c r="K22" s="59"/>
      <c r="L22" s="44"/>
      <c r="M22" s="169"/>
      <c r="N22" s="170"/>
      <c r="O22" s="170"/>
      <c r="P22" s="59"/>
      <c r="Q22" s="44"/>
      <c r="R22" s="169"/>
      <c r="S22" s="170"/>
      <c r="T22" s="170"/>
      <c r="U22" s="59">
        <v>15</v>
      </c>
      <c r="V22" s="44">
        <v>10</v>
      </c>
      <c r="W22" s="169">
        <v>15</v>
      </c>
      <c r="X22" s="170">
        <v>7</v>
      </c>
      <c r="Y22" s="170" t="s">
        <v>88</v>
      </c>
      <c r="Z22" s="59"/>
      <c r="AA22" s="44"/>
      <c r="AB22" s="169"/>
      <c r="AC22" s="170"/>
      <c r="AD22" s="170"/>
      <c r="AE22" s="86"/>
      <c r="AF22" s="52"/>
      <c r="AG22" s="171"/>
      <c r="AH22" s="168"/>
      <c r="AI22" s="168"/>
      <c r="AJ22" s="86"/>
      <c r="AK22" s="52"/>
      <c r="AL22" s="171"/>
      <c r="AM22" s="168"/>
      <c r="AN22" s="172"/>
    </row>
    <row r="23" spans="2:42" ht="24" customHeight="1" x14ac:dyDescent="0.25">
      <c r="B23" s="25">
        <v>11</v>
      </c>
      <c r="C23" s="24" t="s">
        <v>16</v>
      </c>
      <c r="D23" s="13">
        <v>40</v>
      </c>
      <c r="E23" s="14">
        <v>15</v>
      </c>
      <c r="F23" s="15">
        <v>10</v>
      </c>
      <c r="G23" s="15">
        <v>15</v>
      </c>
      <c r="H23" s="134" t="s">
        <v>6</v>
      </c>
      <c r="I23" s="190">
        <v>7</v>
      </c>
      <c r="J23" s="131" t="s">
        <v>88</v>
      </c>
      <c r="K23" s="29"/>
      <c r="L23" s="41"/>
      <c r="M23" s="148"/>
      <c r="N23" s="131"/>
      <c r="O23" s="131"/>
      <c r="P23" s="29"/>
      <c r="Q23" s="41"/>
      <c r="R23" s="148"/>
      <c r="S23" s="131"/>
      <c r="T23" s="131"/>
      <c r="U23" s="29">
        <v>15</v>
      </c>
      <c r="V23" s="41">
        <v>10</v>
      </c>
      <c r="W23" s="148">
        <v>15</v>
      </c>
      <c r="X23" s="131">
        <v>7</v>
      </c>
      <c r="Y23" s="131" t="s">
        <v>88</v>
      </c>
      <c r="Z23" s="29"/>
      <c r="AA23" s="41"/>
      <c r="AB23" s="148"/>
      <c r="AC23" s="131"/>
      <c r="AD23" s="131"/>
      <c r="AE23" s="51"/>
      <c r="AF23" s="42"/>
      <c r="AG23" s="101"/>
      <c r="AH23" s="132"/>
      <c r="AI23" s="132"/>
      <c r="AJ23" s="51"/>
      <c r="AK23" s="42"/>
      <c r="AL23" s="101"/>
      <c r="AM23" s="132"/>
      <c r="AN23" s="174"/>
    </row>
    <row r="24" spans="2:42" ht="25.5" customHeight="1" x14ac:dyDescent="0.25">
      <c r="B24" s="25">
        <v>12</v>
      </c>
      <c r="C24" s="24" t="s">
        <v>17</v>
      </c>
      <c r="D24" s="13">
        <v>40</v>
      </c>
      <c r="E24" s="14">
        <v>25</v>
      </c>
      <c r="F24" s="15">
        <v>15</v>
      </c>
      <c r="G24" s="15"/>
      <c r="H24" s="134" t="s">
        <v>6</v>
      </c>
      <c r="I24" s="190">
        <v>7</v>
      </c>
      <c r="J24" s="131" t="s">
        <v>83</v>
      </c>
      <c r="K24" s="29"/>
      <c r="L24" s="41"/>
      <c r="M24" s="148"/>
      <c r="N24" s="131"/>
      <c r="O24" s="131"/>
      <c r="P24" s="29"/>
      <c r="Q24" s="41"/>
      <c r="R24" s="148"/>
      <c r="S24" s="131"/>
      <c r="T24" s="131"/>
      <c r="U24" s="29">
        <v>25</v>
      </c>
      <c r="V24" s="41">
        <v>15</v>
      </c>
      <c r="W24" s="148"/>
      <c r="X24" s="131">
        <v>7</v>
      </c>
      <c r="Y24" s="131" t="s">
        <v>83</v>
      </c>
      <c r="Z24" s="29"/>
      <c r="AA24" s="41"/>
      <c r="AB24" s="148"/>
      <c r="AC24" s="131"/>
      <c r="AD24" s="131"/>
      <c r="AE24" s="51"/>
      <c r="AF24" s="42"/>
      <c r="AG24" s="101"/>
      <c r="AH24" s="132"/>
      <c r="AI24" s="132"/>
      <c r="AJ24" s="51"/>
      <c r="AK24" s="42"/>
      <c r="AL24" s="101"/>
      <c r="AM24" s="132"/>
      <c r="AN24" s="174"/>
    </row>
    <row r="25" spans="2:42" ht="15" customHeight="1" x14ac:dyDescent="0.25">
      <c r="B25" s="25">
        <v>13</v>
      </c>
      <c r="C25" s="24" t="s">
        <v>18</v>
      </c>
      <c r="D25" s="13">
        <v>40</v>
      </c>
      <c r="E25" s="14">
        <v>25</v>
      </c>
      <c r="F25" s="15"/>
      <c r="G25" s="15">
        <f>SUM(M25,R25,W25,AB25,AG25,AL25)</f>
        <v>15</v>
      </c>
      <c r="H25" s="134" t="s">
        <v>6</v>
      </c>
      <c r="I25" s="190">
        <v>7</v>
      </c>
      <c r="J25" s="131" t="s">
        <v>89</v>
      </c>
      <c r="K25" s="29"/>
      <c r="L25" s="41"/>
      <c r="M25" s="148"/>
      <c r="N25" s="131"/>
      <c r="O25" s="131"/>
      <c r="P25" s="29"/>
      <c r="Q25" s="41"/>
      <c r="R25" s="148"/>
      <c r="S25" s="131"/>
      <c r="T25" s="131"/>
      <c r="U25" s="29"/>
      <c r="V25" s="41"/>
      <c r="W25" s="148"/>
      <c r="X25" s="131"/>
      <c r="Y25" s="131"/>
      <c r="Z25" s="29">
        <v>25</v>
      </c>
      <c r="AA25" s="41"/>
      <c r="AB25" s="148">
        <v>15</v>
      </c>
      <c r="AC25" s="131">
        <v>7</v>
      </c>
      <c r="AD25" s="131" t="s">
        <v>89</v>
      </c>
      <c r="AE25" s="51"/>
      <c r="AF25" s="42"/>
      <c r="AG25" s="101"/>
      <c r="AH25" s="132"/>
      <c r="AI25" s="132"/>
      <c r="AJ25" s="51"/>
      <c r="AK25" s="42"/>
      <c r="AL25" s="101"/>
      <c r="AM25" s="132"/>
      <c r="AN25" s="174"/>
    </row>
    <row r="26" spans="2:42" ht="13.5" customHeight="1" x14ac:dyDescent="0.25">
      <c r="B26" s="25">
        <v>14</v>
      </c>
      <c r="C26" s="24" t="s">
        <v>55</v>
      </c>
      <c r="D26" s="13">
        <v>45</v>
      </c>
      <c r="E26" s="14">
        <v>30</v>
      </c>
      <c r="F26" s="15">
        <v>15</v>
      </c>
      <c r="G26" s="15"/>
      <c r="H26" s="134" t="s">
        <v>6</v>
      </c>
      <c r="I26" s="190">
        <v>7</v>
      </c>
      <c r="J26" s="131" t="s">
        <v>83</v>
      </c>
      <c r="K26" s="29"/>
      <c r="L26" s="41"/>
      <c r="M26" s="148"/>
      <c r="N26" s="131"/>
      <c r="O26" s="131"/>
      <c r="P26" s="29">
        <v>30</v>
      </c>
      <c r="Q26" s="41">
        <v>15</v>
      </c>
      <c r="R26" s="148"/>
      <c r="S26" s="131">
        <v>7</v>
      </c>
      <c r="T26" s="131" t="s">
        <v>83</v>
      </c>
      <c r="U26" s="29"/>
      <c r="V26" s="41"/>
      <c r="W26" s="148"/>
      <c r="X26" s="131"/>
      <c r="Y26" s="131"/>
      <c r="Z26" s="29"/>
      <c r="AA26" s="41"/>
      <c r="AB26" s="148"/>
      <c r="AC26" s="131"/>
      <c r="AD26" s="131"/>
      <c r="AE26" s="51"/>
      <c r="AF26" s="42"/>
      <c r="AG26" s="101"/>
      <c r="AH26" s="132"/>
      <c r="AI26" s="132"/>
      <c r="AJ26" s="51"/>
      <c r="AK26" s="42"/>
      <c r="AL26" s="101"/>
      <c r="AM26" s="132"/>
      <c r="AN26" s="174"/>
    </row>
    <row r="27" spans="2:42" ht="24" customHeight="1" x14ac:dyDescent="0.25">
      <c r="B27" s="25">
        <v>15</v>
      </c>
      <c r="C27" s="208" t="s">
        <v>19</v>
      </c>
      <c r="D27" s="13">
        <v>30</v>
      </c>
      <c r="E27" s="14"/>
      <c r="F27" s="15"/>
      <c r="G27" s="15">
        <v>30</v>
      </c>
      <c r="H27" s="134" t="s">
        <v>13</v>
      </c>
      <c r="I27" s="190">
        <v>3</v>
      </c>
      <c r="J27" s="131" t="s">
        <v>77</v>
      </c>
      <c r="K27" s="29"/>
      <c r="L27" s="41"/>
      <c r="M27" s="148"/>
      <c r="N27" s="131"/>
      <c r="O27" s="131"/>
      <c r="P27" s="29"/>
      <c r="Q27" s="41"/>
      <c r="R27" s="148"/>
      <c r="S27" s="131"/>
      <c r="T27" s="131"/>
      <c r="U27" s="29"/>
      <c r="V27" s="41"/>
      <c r="W27" s="148"/>
      <c r="X27" s="131"/>
      <c r="Y27" s="131"/>
      <c r="Z27" s="29"/>
      <c r="AA27" s="41"/>
      <c r="AB27" s="148">
        <v>30</v>
      </c>
      <c r="AC27" s="131">
        <v>3</v>
      </c>
      <c r="AD27" s="131">
        <v>3</v>
      </c>
      <c r="AE27" s="51"/>
      <c r="AF27" s="42"/>
      <c r="AG27" s="101"/>
      <c r="AH27" s="132"/>
      <c r="AI27" s="132"/>
      <c r="AJ27" s="51"/>
      <c r="AK27" s="42"/>
      <c r="AL27" s="101"/>
      <c r="AM27" s="132"/>
      <c r="AN27" s="174"/>
    </row>
    <row r="28" spans="2:42" ht="15" customHeight="1" thickBot="1" x14ac:dyDescent="0.3">
      <c r="B28" s="66">
        <v>16</v>
      </c>
      <c r="C28" s="24" t="s">
        <v>38</v>
      </c>
      <c r="D28" s="16">
        <v>40</v>
      </c>
      <c r="E28" s="14">
        <v>28</v>
      </c>
      <c r="F28" s="17">
        <v>12</v>
      </c>
      <c r="G28" s="17"/>
      <c r="H28" s="135" t="s">
        <v>13</v>
      </c>
      <c r="I28" s="196">
        <v>3</v>
      </c>
      <c r="J28" s="194" t="s">
        <v>77</v>
      </c>
      <c r="K28" s="144">
        <v>28</v>
      </c>
      <c r="L28" s="47">
        <v>12</v>
      </c>
      <c r="M28" s="197"/>
      <c r="N28" s="194">
        <v>3</v>
      </c>
      <c r="O28" s="194" t="s">
        <v>75</v>
      </c>
      <c r="P28" s="144"/>
      <c r="Q28" s="47"/>
      <c r="R28" s="197"/>
      <c r="S28" s="194"/>
      <c r="T28" s="194"/>
      <c r="U28" s="144"/>
      <c r="V28" s="47"/>
      <c r="W28" s="197"/>
      <c r="X28" s="194"/>
      <c r="Y28" s="194"/>
      <c r="Z28" s="144"/>
      <c r="AA28" s="47"/>
      <c r="AB28" s="197"/>
      <c r="AC28" s="194"/>
      <c r="AD28" s="194"/>
      <c r="AE28" s="142"/>
      <c r="AF28" s="46"/>
      <c r="AG28" s="176"/>
      <c r="AH28" s="177"/>
      <c r="AI28" s="177"/>
      <c r="AJ28" s="142"/>
      <c r="AK28" s="46"/>
      <c r="AL28" s="176"/>
      <c r="AM28" s="177"/>
      <c r="AN28" s="178"/>
    </row>
    <row r="29" spans="2:42" ht="20.25" customHeight="1" thickBot="1" x14ac:dyDescent="0.3">
      <c r="B29" s="251"/>
      <c r="C29" s="252"/>
      <c r="D29" s="18">
        <f>SUM(D22:D28)</f>
        <v>275</v>
      </c>
      <c r="E29" s="19">
        <f>SUM(E22:E28)</f>
        <v>138</v>
      </c>
      <c r="F29" s="20">
        <f>SUM(F22:F28)</f>
        <v>62</v>
      </c>
      <c r="G29" s="20">
        <f>SUM(G22:G28)</f>
        <v>75</v>
      </c>
      <c r="H29" s="116"/>
      <c r="I29" s="200">
        <f>SUM(I22:I28)</f>
        <v>41</v>
      </c>
      <c r="J29" s="199"/>
      <c r="K29" s="145">
        <f>SUM(K22:K28)</f>
        <v>28</v>
      </c>
      <c r="L29" s="67">
        <f>SUM(L22:L28)</f>
        <v>12</v>
      </c>
      <c r="M29" s="114">
        <f>SUM(M22:M28)</f>
        <v>0</v>
      </c>
      <c r="N29" s="12">
        <f>SUM(N22:N28)</f>
        <v>3</v>
      </c>
      <c r="O29" s="12"/>
      <c r="P29" s="146">
        <f>SUM(P22:P28)</f>
        <v>30</v>
      </c>
      <c r="Q29" s="94">
        <f>SUM(Q22:Q28)</f>
        <v>15</v>
      </c>
      <c r="R29" s="155">
        <f>SUM(R22:R28)</f>
        <v>0</v>
      </c>
      <c r="S29" s="12">
        <f>SUM(S22:S28)</f>
        <v>7</v>
      </c>
      <c r="T29" s="12"/>
      <c r="U29" s="146">
        <f>SUM(U22:U28)</f>
        <v>55</v>
      </c>
      <c r="V29" s="94">
        <f>SUM(V22:V28)</f>
        <v>35</v>
      </c>
      <c r="W29" s="155">
        <f>SUM(W22:W28)</f>
        <v>30</v>
      </c>
      <c r="X29" s="12">
        <f>SUM(X22:X28)</f>
        <v>21</v>
      </c>
      <c r="Y29" s="12"/>
      <c r="Z29" s="146">
        <f>SUM(Z22:Z28)</f>
        <v>25</v>
      </c>
      <c r="AA29" s="94">
        <f>SUM(AA22:AA28)</f>
        <v>0</v>
      </c>
      <c r="AB29" s="155">
        <f>SUM(AB22:AB28)</f>
        <v>45</v>
      </c>
      <c r="AC29" s="12">
        <f>SUM(AC22:AC28)</f>
        <v>10</v>
      </c>
      <c r="AD29" s="12"/>
      <c r="AE29" s="146"/>
      <c r="AF29" s="94"/>
      <c r="AG29" s="155">
        <f>SUM(AG22:AG28)</f>
        <v>0</v>
      </c>
      <c r="AH29" s="12">
        <f>SUM(AH22:AH28)</f>
        <v>0</v>
      </c>
      <c r="AI29" s="12"/>
      <c r="AJ29" s="146"/>
      <c r="AK29" s="94"/>
      <c r="AL29" s="154">
        <f>SUM(AL22:AL28)</f>
        <v>0</v>
      </c>
      <c r="AM29" s="200">
        <f>SUM(AM22:AM28)</f>
        <v>0</v>
      </c>
      <c r="AP29">
        <v>19</v>
      </c>
    </row>
    <row r="30" spans="2:42" ht="15.75" thickBot="1" x14ac:dyDescent="0.3">
      <c r="B30" s="240" t="s">
        <v>98</v>
      </c>
      <c r="C30" s="253"/>
      <c r="D30" s="241"/>
      <c r="E30" s="241"/>
      <c r="F30" s="241"/>
      <c r="G30" s="241"/>
      <c r="H30" s="253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  <c r="AD30" s="242"/>
      <c r="AE30" s="242"/>
      <c r="AF30" s="242"/>
      <c r="AG30" s="242"/>
      <c r="AH30" s="242"/>
      <c r="AI30" s="242"/>
      <c r="AJ30" s="242"/>
      <c r="AK30" s="242"/>
      <c r="AL30" s="242"/>
      <c r="AM30" s="254"/>
    </row>
    <row r="31" spans="2:42" ht="18.75" customHeight="1" x14ac:dyDescent="0.25">
      <c r="B31" s="23">
        <v>17</v>
      </c>
      <c r="C31" s="71" t="s">
        <v>21</v>
      </c>
      <c r="D31" s="43">
        <v>45</v>
      </c>
      <c r="E31" s="59">
        <v>18</v>
      </c>
      <c r="F31" s="59">
        <v>12</v>
      </c>
      <c r="G31" s="60">
        <v>15</v>
      </c>
      <c r="H31" s="127" t="s">
        <v>6</v>
      </c>
      <c r="I31" s="188">
        <f t="shared" ref="I31:I41" si="1">SUM(N31,S31,X31,AC31,AH31,AM31)</f>
        <v>5</v>
      </c>
      <c r="J31" s="170" t="s">
        <v>85</v>
      </c>
      <c r="K31" s="59">
        <v>18</v>
      </c>
      <c r="L31" s="44">
        <v>12</v>
      </c>
      <c r="M31" s="169">
        <v>15</v>
      </c>
      <c r="N31" s="195">
        <v>5</v>
      </c>
      <c r="O31" s="195" t="s">
        <v>85</v>
      </c>
      <c r="P31" s="59"/>
      <c r="Q31" s="44"/>
      <c r="R31" s="169"/>
      <c r="S31" s="170"/>
      <c r="T31" s="170"/>
      <c r="U31" s="59"/>
      <c r="V31" s="44"/>
      <c r="W31" s="169"/>
      <c r="X31" s="170"/>
      <c r="Y31" s="170"/>
      <c r="Z31" s="59"/>
      <c r="AA31" s="44"/>
      <c r="AB31" s="169"/>
      <c r="AC31" s="170"/>
      <c r="AD31" s="170"/>
      <c r="AE31" s="86"/>
      <c r="AF31" s="52"/>
      <c r="AG31" s="171"/>
      <c r="AH31" s="168"/>
      <c r="AI31" s="168"/>
      <c r="AJ31" s="86"/>
      <c r="AK31" s="52"/>
      <c r="AL31" s="171"/>
      <c r="AM31" s="168"/>
      <c r="AN31" s="172"/>
    </row>
    <row r="32" spans="2:42" ht="24.75" customHeight="1" x14ac:dyDescent="0.25">
      <c r="B32" s="25">
        <v>18</v>
      </c>
      <c r="C32" s="72" t="s">
        <v>56</v>
      </c>
      <c r="D32" s="45">
        <v>35</v>
      </c>
      <c r="E32" s="29">
        <v>25</v>
      </c>
      <c r="F32" s="29">
        <v>10</v>
      </c>
      <c r="G32" s="61"/>
      <c r="H32" s="128" t="s">
        <v>6</v>
      </c>
      <c r="I32" s="190">
        <f t="shared" si="1"/>
        <v>4</v>
      </c>
      <c r="J32" s="131" t="s">
        <v>80</v>
      </c>
      <c r="K32" s="29"/>
      <c r="L32" s="41"/>
      <c r="M32" s="148"/>
      <c r="N32" s="137"/>
      <c r="O32" s="137"/>
      <c r="P32" s="29">
        <v>25</v>
      </c>
      <c r="Q32" s="41">
        <v>10</v>
      </c>
      <c r="R32" s="148"/>
      <c r="S32" s="131">
        <v>4</v>
      </c>
      <c r="T32" s="131" t="s">
        <v>78</v>
      </c>
      <c r="U32" s="29"/>
      <c r="V32" s="41"/>
      <c r="W32" s="148"/>
      <c r="X32" s="131"/>
      <c r="Y32" s="131"/>
      <c r="Z32" s="29"/>
      <c r="AA32" s="41"/>
      <c r="AB32" s="148"/>
      <c r="AC32" s="131"/>
      <c r="AD32" s="131"/>
      <c r="AE32" s="51"/>
      <c r="AF32" s="42"/>
      <c r="AG32" s="101"/>
      <c r="AH32" s="132"/>
      <c r="AI32" s="132"/>
      <c r="AJ32" s="51"/>
      <c r="AK32" s="42"/>
      <c r="AL32" s="101"/>
      <c r="AM32" s="132"/>
      <c r="AN32" s="174"/>
    </row>
    <row r="33" spans="1:40" ht="12.75" customHeight="1" x14ac:dyDescent="0.25">
      <c r="B33" s="25">
        <v>19</v>
      </c>
      <c r="C33" s="57" t="s">
        <v>22</v>
      </c>
      <c r="D33" s="45">
        <v>60</v>
      </c>
      <c r="E33" s="29">
        <v>30</v>
      </c>
      <c r="F33" s="29">
        <v>15</v>
      </c>
      <c r="G33" s="61">
        <v>15</v>
      </c>
      <c r="H33" s="128" t="s">
        <v>6</v>
      </c>
      <c r="I33" s="190">
        <f t="shared" si="1"/>
        <v>5</v>
      </c>
      <c r="J33" s="131" t="s">
        <v>85</v>
      </c>
      <c r="K33" s="29">
        <v>30</v>
      </c>
      <c r="L33" s="41">
        <v>15</v>
      </c>
      <c r="M33" s="148">
        <v>15</v>
      </c>
      <c r="N33" s="137">
        <v>5</v>
      </c>
      <c r="O33" s="137" t="s">
        <v>85</v>
      </c>
      <c r="P33" s="29"/>
      <c r="Q33" s="41"/>
      <c r="R33" s="148"/>
      <c r="S33" s="131"/>
      <c r="T33" s="131"/>
      <c r="U33" s="29"/>
      <c r="V33" s="41"/>
      <c r="W33" s="148"/>
      <c r="X33" s="131"/>
      <c r="Y33" s="131"/>
      <c r="Z33" s="29"/>
      <c r="AA33" s="41"/>
      <c r="AB33" s="148"/>
      <c r="AC33" s="131"/>
      <c r="AD33" s="131"/>
      <c r="AE33" s="51"/>
      <c r="AF33" s="42"/>
      <c r="AG33" s="101"/>
      <c r="AH33" s="132"/>
      <c r="AI33" s="132"/>
      <c r="AJ33" s="51"/>
      <c r="AK33" s="42"/>
      <c r="AL33" s="101"/>
      <c r="AM33" s="132"/>
      <c r="AN33" s="174"/>
    </row>
    <row r="34" spans="1:40" ht="24" customHeight="1" x14ac:dyDescent="0.25">
      <c r="B34" s="25">
        <v>20</v>
      </c>
      <c r="C34" s="72" t="s">
        <v>23</v>
      </c>
      <c r="D34" s="45">
        <v>45</v>
      </c>
      <c r="E34" s="29">
        <v>18</v>
      </c>
      <c r="F34" s="29">
        <v>12</v>
      </c>
      <c r="G34" s="61">
        <v>15</v>
      </c>
      <c r="H34" s="128" t="s">
        <v>6</v>
      </c>
      <c r="I34" s="190">
        <f t="shared" si="1"/>
        <v>6</v>
      </c>
      <c r="J34" s="131" t="s">
        <v>86</v>
      </c>
      <c r="K34" s="29"/>
      <c r="L34" s="41"/>
      <c r="M34" s="148"/>
      <c r="N34" s="131"/>
      <c r="O34" s="131"/>
      <c r="P34" s="29">
        <v>18</v>
      </c>
      <c r="Q34" s="41">
        <v>12</v>
      </c>
      <c r="R34" s="148">
        <v>15</v>
      </c>
      <c r="S34" s="131">
        <v>6</v>
      </c>
      <c r="T34" s="131" t="s">
        <v>86</v>
      </c>
      <c r="U34" s="29"/>
      <c r="V34" s="41"/>
      <c r="W34" s="148"/>
      <c r="X34" s="131"/>
      <c r="Y34" s="131"/>
      <c r="Z34" s="29"/>
      <c r="AA34" s="41"/>
      <c r="AB34" s="148"/>
      <c r="AC34" s="131"/>
      <c r="AD34" s="131"/>
      <c r="AE34" s="51"/>
      <c r="AF34" s="42"/>
      <c r="AG34" s="101"/>
      <c r="AH34" s="132"/>
      <c r="AI34" s="132"/>
      <c r="AJ34" s="51"/>
      <c r="AK34" s="42"/>
      <c r="AL34" s="101"/>
      <c r="AM34" s="132"/>
      <c r="AN34" s="174"/>
    </row>
    <row r="35" spans="1:40" ht="21" customHeight="1" x14ac:dyDescent="0.25">
      <c r="B35" s="25">
        <v>21</v>
      </c>
      <c r="C35" s="57" t="s">
        <v>57</v>
      </c>
      <c r="D35" s="45">
        <v>80</v>
      </c>
      <c r="E35" s="29">
        <v>36</v>
      </c>
      <c r="F35" s="29">
        <v>24</v>
      </c>
      <c r="G35" s="61">
        <v>20</v>
      </c>
      <c r="H35" s="129" t="s">
        <v>6</v>
      </c>
      <c r="I35" s="190">
        <f t="shared" si="1"/>
        <v>9</v>
      </c>
      <c r="J35" s="131" t="s">
        <v>87</v>
      </c>
      <c r="K35" s="29"/>
      <c r="L35" s="41"/>
      <c r="M35" s="148"/>
      <c r="N35" s="131"/>
      <c r="O35" s="131"/>
      <c r="P35" s="29"/>
      <c r="Q35" s="41"/>
      <c r="R35" s="148"/>
      <c r="S35" s="131"/>
      <c r="T35" s="131"/>
      <c r="U35" s="29">
        <v>18</v>
      </c>
      <c r="V35" s="41">
        <v>12</v>
      </c>
      <c r="W35" s="148">
        <v>10</v>
      </c>
      <c r="X35" s="131">
        <v>3</v>
      </c>
      <c r="Y35" s="131" t="s">
        <v>79</v>
      </c>
      <c r="Z35" s="29">
        <v>18</v>
      </c>
      <c r="AA35" s="41">
        <v>12</v>
      </c>
      <c r="AB35" s="148">
        <v>10</v>
      </c>
      <c r="AC35" s="131">
        <v>6</v>
      </c>
      <c r="AD35" s="131" t="s">
        <v>86</v>
      </c>
      <c r="AE35" s="51"/>
      <c r="AF35" s="42"/>
      <c r="AG35" s="101"/>
      <c r="AH35" s="132"/>
      <c r="AI35" s="132"/>
      <c r="AJ35" s="51"/>
      <c r="AK35" s="42"/>
      <c r="AL35" s="101"/>
      <c r="AM35" s="132"/>
      <c r="AN35" s="174"/>
    </row>
    <row r="36" spans="1:40" ht="24" customHeight="1" x14ac:dyDescent="0.25">
      <c r="B36" s="25">
        <v>22</v>
      </c>
      <c r="C36" s="57" t="s">
        <v>24</v>
      </c>
      <c r="D36" s="45">
        <v>70</v>
      </c>
      <c r="E36" s="29">
        <v>38</v>
      </c>
      <c r="F36" s="29">
        <v>12</v>
      </c>
      <c r="G36" s="61">
        <v>20</v>
      </c>
      <c r="H36" s="129" t="s">
        <v>6</v>
      </c>
      <c r="I36" s="190">
        <f t="shared" si="1"/>
        <v>6</v>
      </c>
      <c r="J36" s="131" t="s">
        <v>86</v>
      </c>
      <c r="K36" s="29"/>
      <c r="L36" s="41"/>
      <c r="M36" s="148"/>
      <c r="N36" s="131"/>
      <c r="O36" s="131"/>
      <c r="P36" s="29"/>
      <c r="Q36" s="41"/>
      <c r="R36" s="148"/>
      <c r="S36" s="131"/>
      <c r="T36" s="131"/>
      <c r="U36" s="29"/>
      <c r="V36" s="41"/>
      <c r="W36" s="148"/>
      <c r="X36" s="131"/>
      <c r="Y36" s="131"/>
      <c r="Z36" s="29">
        <v>38</v>
      </c>
      <c r="AA36" s="41">
        <v>12</v>
      </c>
      <c r="AB36" s="148">
        <v>20</v>
      </c>
      <c r="AC36" s="131">
        <v>6</v>
      </c>
      <c r="AD36" s="131" t="s">
        <v>86</v>
      </c>
      <c r="AE36" s="51"/>
      <c r="AF36" s="42"/>
      <c r="AG36" s="101"/>
      <c r="AH36" s="132"/>
      <c r="AI36" s="132"/>
      <c r="AJ36" s="51"/>
      <c r="AK36" s="42"/>
      <c r="AL36" s="101"/>
      <c r="AM36" s="132"/>
      <c r="AN36" s="174"/>
    </row>
    <row r="37" spans="1:40" ht="13.5" customHeight="1" x14ac:dyDescent="0.25">
      <c r="B37" s="25">
        <v>23</v>
      </c>
      <c r="C37" s="58" t="s">
        <v>59</v>
      </c>
      <c r="D37" s="45">
        <v>45</v>
      </c>
      <c r="E37" s="29">
        <v>18</v>
      </c>
      <c r="F37" s="29">
        <v>12</v>
      </c>
      <c r="G37" s="61">
        <v>15</v>
      </c>
      <c r="H37" s="136" t="s">
        <v>13</v>
      </c>
      <c r="I37" s="190">
        <f t="shared" si="1"/>
        <v>6</v>
      </c>
      <c r="J37" s="131" t="s">
        <v>86</v>
      </c>
      <c r="K37" s="29"/>
      <c r="L37" s="41"/>
      <c r="M37" s="148"/>
      <c r="N37" s="131"/>
      <c r="O37" s="131"/>
      <c r="P37" s="29"/>
      <c r="Q37" s="41"/>
      <c r="R37" s="148"/>
      <c r="S37" s="131"/>
      <c r="T37" s="131"/>
      <c r="U37" s="29"/>
      <c r="V37" s="41"/>
      <c r="W37" s="148"/>
      <c r="X37" s="131"/>
      <c r="Y37" s="131"/>
      <c r="Z37" s="29">
        <v>18</v>
      </c>
      <c r="AA37" s="41">
        <v>12</v>
      </c>
      <c r="AB37" s="148">
        <v>15</v>
      </c>
      <c r="AC37" s="131">
        <v>6</v>
      </c>
      <c r="AD37" s="131" t="s">
        <v>86</v>
      </c>
      <c r="AE37" s="148"/>
      <c r="AF37" s="82"/>
      <c r="AG37" s="101"/>
      <c r="AH37" s="132"/>
      <c r="AI37" s="132"/>
      <c r="AJ37" s="51"/>
      <c r="AK37" s="42"/>
      <c r="AL37" s="101"/>
      <c r="AM37" s="132"/>
      <c r="AN37" s="174"/>
    </row>
    <row r="38" spans="1:40" ht="15" customHeight="1" x14ac:dyDescent="0.25">
      <c r="B38" s="25">
        <v>24</v>
      </c>
      <c r="C38" s="73" t="s">
        <v>25</v>
      </c>
      <c r="D38" s="45">
        <v>20</v>
      </c>
      <c r="E38" s="29">
        <v>12</v>
      </c>
      <c r="F38" s="29">
        <v>8</v>
      </c>
      <c r="G38" s="61"/>
      <c r="H38" s="136" t="s">
        <v>13</v>
      </c>
      <c r="I38" s="190">
        <f t="shared" si="1"/>
        <v>2</v>
      </c>
      <c r="J38" s="131" t="s">
        <v>82</v>
      </c>
      <c r="K38" s="29"/>
      <c r="L38" s="41"/>
      <c r="M38" s="148"/>
      <c r="N38" s="131"/>
      <c r="O38" s="131"/>
      <c r="P38" s="29">
        <v>12</v>
      </c>
      <c r="Q38" s="41">
        <v>8</v>
      </c>
      <c r="R38" s="148"/>
      <c r="S38" s="131">
        <v>2</v>
      </c>
      <c r="T38" s="131" t="s">
        <v>82</v>
      </c>
      <c r="U38" s="29"/>
      <c r="V38" s="41"/>
      <c r="W38" s="148"/>
      <c r="X38" s="131"/>
      <c r="Y38" s="131"/>
      <c r="Z38" s="29"/>
      <c r="AA38" s="41"/>
      <c r="AB38" s="148"/>
      <c r="AC38" s="131"/>
      <c r="AD38" s="131"/>
      <c r="AE38" s="148"/>
      <c r="AF38" s="82"/>
      <c r="AG38" s="101"/>
      <c r="AH38" s="132"/>
      <c r="AI38" s="132"/>
      <c r="AJ38" s="51"/>
      <c r="AK38" s="42"/>
      <c r="AL38" s="101"/>
      <c r="AM38" s="132"/>
      <c r="AN38" s="174"/>
    </row>
    <row r="39" spans="1:40" ht="15" customHeight="1" x14ac:dyDescent="0.25">
      <c r="B39" s="25">
        <v>25</v>
      </c>
      <c r="C39" s="58" t="s">
        <v>26</v>
      </c>
      <c r="D39" s="45">
        <v>20</v>
      </c>
      <c r="E39" s="29">
        <v>20</v>
      </c>
      <c r="F39" s="29"/>
      <c r="G39" s="61"/>
      <c r="H39" s="136" t="s">
        <v>13</v>
      </c>
      <c r="I39" s="190">
        <f t="shared" si="1"/>
        <v>2</v>
      </c>
      <c r="J39" s="131">
        <v>2</v>
      </c>
      <c r="K39" s="29"/>
      <c r="L39" s="41"/>
      <c r="M39" s="148"/>
      <c r="N39" s="131"/>
      <c r="O39" s="131"/>
      <c r="P39" s="29"/>
      <c r="Q39" s="41"/>
      <c r="R39" s="148"/>
      <c r="S39" s="131"/>
      <c r="T39" s="131"/>
      <c r="U39" s="29">
        <v>20</v>
      </c>
      <c r="V39" s="41"/>
      <c r="W39" s="148"/>
      <c r="X39" s="131">
        <v>2</v>
      </c>
      <c r="Y39" s="131"/>
      <c r="Z39" s="29"/>
      <c r="AA39" s="41"/>
      <c r="AB39" s="148"/>
      <c r="AC39" s="131"/>
      <c r="AD39" s="131"/>
      <c r="AE39" s="148"/>
      <c r="AF39" s="82"/>
      <c r="AG39" s="101"/>
      <c r="AH39" s="132"/>
      <c r="AI39" s="132"/>
      <c r="AJ39" s="51"/>
      <c r="AK39" s="42"/>
      <c r="AL39" s="101"/>
      <c r="AM39" s="132"/>
      <c r="AN39" s="174"/>
    </row>
    <row r="40" spans="1:40" ht="24" customHeight="1" x14ac:dyDescent="0.25">
      <c r="B40" s="25">
        <v>26</v>
      </c>
      <c r="C40" s="209" t="s">
        <v>50</v>
      </c>
      <c r="D40" s="45">
        <v>20</v>
      </c>
      <c r="E40" s="29"/>
      <c r="F40" s="29"/>
      <c r="G40" s="61">
        <v>20</v>
      </c>
      <c r="H40" s="136" t="s">
        <v>6</v>
      </c>
      <c r="I40" s="190">
        <f t="shared" si="1"/>
        <v>4</v>
      </c>
      <c r="J40" s="131">
        <v>4</v>
      </c>
      <c r="K40" s="29"/>
      <c r="L40" s="41"/>
      <c r="M40" s="148">
        <v>20</v>
      </c>
      <c r="N40" s="131">
        <v>4</v>
      </c>
      <c r="O40" s="131">
        <v>4</v>
      </c>
      <c r="P40" s="29"/>
      <c r="Q40" s="41"/>
      <c r="R40" s="148"/>
      <c r="S40" s="131"/>
      <c r="T40" s="131"/>
      <c r="U40" s="29"/>
      <c r="V40" s="41"/>
      <c r="W40" s="148"/>
      <c r="X40" s="131"/>
      <c r="Y40" s="131"/>
      <c r="Z40" s="29"/>
      <c r="AA40" s="41"/>
      <c r="AB40" s="148"/>
      <c r="AC40" s="131"/>
      <c r="AD40" s="131"/>
      <c r="AE40" s="148"/>
      <c r="AF40" s="82"/>
      <c r="AG40" s="101"/>
      <c r="AH40" s="132"/>
      <c r="AI40" s="132"/>
      <c r="AJ40" s="51"/>
      <c r="AK40" s="42"/>
      <c r="AL40" s="101"/>
      <c r="AM40" s="132"/>
      <c r="AN40" s="174"/>
    </row>
    <row r="41" spans="1:40" ht="24" customHeight="1" thickBot="1" x14ac:dyDescent="0.3">
      <c r="B41" s="25">
        <v>27</v>
      </c>
      <c r="C41" s="209" t="s">
        <v>27</v>
      </c>
      <c r="D41" s="163">
        <v>15</v>
      </c>
      <c r="E41" s="144"/>
      <c r="F41" s="144"/>
      <c r="G41" s="62">
        <v>15</v>
      </c>
      <c r="H41" s="136" t="s">
        <v>13</v>
      </c>
      <c r="I41" s="196">
        <f t="shared" si="1"/>
        <v>2</v>
      </c>
      <c r="J41" s="194">
        <v>2</v>
      </c>
      <c r="K41" s="144"/>
      <c r="L41" s="47"/>
      <c r="M41" s="197"/>
      <c r="N41" s="194"/>
      <c r="O41" s="194"/>
      <c r="P41" s="144"/>
      <c r="Q41" s="47"/>
      <c r="R41" s="197">
        <v>15</v>
      </c>
      <c r="S41" s="194">
        <v>2</v>
      </c>
      <c r="T41" s="194">
        <v>2</v>
      </c>
      <c r="U41" s="144"/>
      <c r="V41" s="47"/>
      <c r="W41" s="197"/>
      <c r="X41" s="194"/>
      <c r="Y41" s="194"/>
      <c r="Z41" s="144"/>
      <c r="AA41" s="47"/>
      <c r="AB41" s="197"/>
      <c r="AC41" s="194"/>
      <c r="AD41" s="194"/>
      <c r="AE41" s="197"/>
      <c r="AF41" s="198"/>
      <c r="AG41" s="176"/>
      <c r="AH41" s="177"/>
      <c r="AI41" s="177"/>
      <c r="AJ41" s="142"/>
      <c r="AK41" s="46"/>
      <c r="AL41" s="176"/>
      <c r="AM41" s="177"/>
      <c r="AN41" s="178"/>
    </row>
    <row r="42" spans="1:40" ht="15.75" thickBot="1" x14ac:dyDescent="0.3">
      <c r="A42" s="95"/>
      <c r="B42" s="255" t="s">
        <v>8</v>
      </c>
      <c r="C42" s="253"/>
      <c r="D42" s="159">
        <f>SUM(D31:D41)</f>
        <v>455</v>
      </c>
      <c r="E42" s="160">
        <f>SUM(E31:E41)</f>
        <v>215</v>
      </c>
      <c r="F42" s="161">
        <f>SUM(F31:F41)</f>
        <v>105</v>
      </c>
      <c r="G42" s="162">
        <f>SUM(G31:G41)</f>
        <v>135</v>
      </c>
      <c r="H42" s="9"/>
      <c r="I42" s="123">
        <f>SUM(I31:I41)</f>
        <v>51</v>
      </c>
      <c r="J42" s="123"/>
      <c r="K42" s="147">
        <f>SUM(K31:K41)</f>
        <v>48</v>
      </c>
      <c r="L42" s="80">
        <f>SUM(L31:L41)</f>
        <v>27</v>
      </c>
      <c r="M42" s="79">
        <f>SUM(M31:M41)</f>
        <v>50</v>
      </c>
      <c r="N42" s="123">
        <f>SUM(N31:N41)</f>
        <v>14</v>
      </c>
      <c r="O42" s="123"/>
      <c r="P42" s="147">
        <f>SUM(P31:P41)</f>
        <v>55</v>
      </c>
      <c r="Q42" s="80">
        <f>SUM(Q31:Q41)</f>
        <v>30</v>
      </c>
      <c r="R42" s="79">
        <f>SUM(R31:R41)</f>
        <v>30</v>
      </c>
      <c r="S42" s="123">
        <f>SUM(S31:S41)</f>
        <v>14</v>
      </c>
      <c r="T42" s="123"/>
      <c r="U42" s="147">
        <f>SUM(U31:U41)</f>
        <v>38</v>
      </c>
      <c r="V42" s="80">
        <f>SUM(V31:V41)</f>
        <v>12</v>
      </c>
      <c r="W42" s="79">
        <f>SUM(W31:W41)</f>
        <v>10</v>
      </c>
      <c r="X42" s="123">
        <f>SUM(X31:X41)</f>
        <v>5</v>
      </c>
      <c r="Y42" s="123"/>
      <c r="Z42" s="147">
        <f>SUM(Z31:Z41)</f>
        <v>74</v>
      </c>
      <c r="AA42" s="80">
        <f>SUM(AA31:AA41)</f>
        <v>36</v>
      </c>
      <c r="AB42" s="138">
        <f>SUM(AB31:AB41)</f>
        <v>45</v>
      </c>
      <c r="AC42" s="164">
        <f>SUM(AC31:AC41)</f>
        <v>18</v>
      </c>
      <c r="AD42" s="164"/>
      <c r="AE42" s="147"/>
      <c r="AF42" s="80"/>
      <c r="AG42" s="79">
        <f>SUM(AG31:AG41)</f>
        <v>0</v>
      </c>
      <c r="AH42" s="123">
        <f>SUM(AH31:AH41)</f>
        <v>0</v>
      </c>
      <c r="AI42" s="123"/>
      <c r="AJ42" s="147"/>
      <c r="AK42" s="80"/>
      <c r="AL42" s="79">
        <f>SUM(AL31:AL41)</f>
        <v>0</v>
      </c>
      <c r="AM42" s="123">
        <f>SUM(AM31:AM41)</f>
        <v>0</v>
      </c>
    </row>
    <row r="43" spans="1:40" ht="15.75" thickBot="1" x14ac:dyDescent="0.3">
      <c r="B43" s="240" t="s">
        <v>99</v>
      </c>
      <c r="C43" s="253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2"/>
      <c r="AD43" s="242"/>
      <c r="AE43" s="241"/>
      <c r="AF43" s="241"/>
      <c r="AG43" s="241"/>
      <c r="AH43" s="241"/>
      <c r="AI43" s="241"/>
      <c r="AJ43" s="241"/>
      <c r="AK43" s="241"/>
      <c r="AL43" s="241"/>
      <c r="AM43" s="243"/>
    </row>
    <row r="44" spans="1:40" ht="19.5" customHeight="1" x14ac:dyDescent="0.25">
      <c r="B44" s="2">
        <v>28</v>
      </c>
      <c r="C44" s="210" t="s">
        <v>29</v>
      </c>
      <c r="D44" s="43">
        <v>60</v>
      </c>
      <c r="E44" s="59">
        <v>30</v>
      </c>
      <c r="F44" s="59">
        <v>15</v>
      </c>
      <c r="G44" s="60">
        <v>15</v>
      </c>
      <c r="H44" s="127" t="s">
        <v>6</v>
      </c>
      <c r="I44" s="188">
        <f>SUM(N44,S44,X44,AC44,AH44,AM44)</f>
        <v>6</v>
      </c>
      <c r="J44" s="170" t="s">
        <v>86</v>
      </c>
      <c r="K44" s="202"/>
      <c r="L44" s="44"/>
      <c r="M44" s="189"/>
      <c r="N44" s="170"/>
      <c r="O44" s="170"/>
      <c r="P44" s="202"/>
      <c r="Q44" s="44"/>
      <c r="R44" s="189"/>
      <c r="S44" s="170"/>
      <c r="T44" s="170"/>
      <c r="U44" s="202"/>
      <c r="V44" s="44"/>
      <c r="W44" s="189"/>
      <c r="X44" s="170"/>
      <c r="Y44" s="170"/>
      <c r="Z44" s="202"/>
      <c r="AA44" s="44"/>
      <c r="AB44" s="189"/>
      <c r="AC44" s="170"/>
      <c r="AD44" s="170"/>
      <c r="AE44" s="86">
        <v>30</v>
      </c>
      <c r="AF44" s="52">
        <v>15</v>
      </c>
      <c r="AG44" s="86">
        <v>15</v>
      </c>
      <c r="AH44" s="168">
        <v>6</v>
      </c>
      <c r="AI44" s="168" t="s">
        <v>86</v>
      </c>
      <c r="AJ44" s="86"/>
      <c r="AK44" s="52"/>
      <c r="AL44" s="86"/>
      <c r="AM44" s="168"/>
      <c r="AN44" s="203"/>
    </row>
    <row r="45" spans="1:40" ht="27" customHeight="1" x14ac:dyDescent="0.25">
      <c r="B45" s="25">
        <v>29</v>
      </c>
      <c r="C45" s="211" t="s">
        <v>20</v>
      </c>
      <c r="D45" s="45">
        <v>40</v>
      </c>
      <c r="E45" s="29">
        <v>22</v>
      </c>
      <c r="F45" s="29">
        <v>8</v>
      </c>
      <c r="G45" s="61">
        <v>10</v>
      </c>
      <c r="H45" s="129" t="s">
        <v>13</v>
      </c>
      <c r="I45" s="190">
        <v>3</v>
      </c>
      <c r="J45" s="131" t="s">
        <v>79</v>
      </c>
      <c r="K45" s="29">
        <v>22</v>
      </c>
      <c r="L45" s="41">
        <v>8</v>
      </c>
      <c r="M45" s="148">
        <v>10</v>
      </c>
      <c r="N45" s="131">
        <v>3</v>
      </c>
      <c r="O45" s="131" t="s">
        <v>76</v>
      </c>
      <c r="P45" s="97"/>
      <c r="Q45" s="41"/>
      <c r="R45" s="158"/>
      <c r="S45" s="131"/>
      <c r="T45" s="131"/>
      <c r="U45" s="97"/>
      <c r="V45" s="41"/>
      <c r="W45" s="158"/>
      <c r="X45" s="131"/>
      <c r="Y45" s="131"/>
      <c r="Z45" s="97"/>
      <c r="AA45" s="41"/>
      <c r="AB45" s="158"/>
      <c r="AC45" s="131"/>
      <c r="AD45" s="131"/>
      <c r="AE45" s="51"/>
      <c r="AF45" s="42"/>
      <c r="AG45" s="51"/>
      <c r="AH45" s="132"/>
      <c r="AI45" s="132"/>
      <c r="AJ45" s="51"/>
      <c r="AK45" s="42"/>
      <c r="AL45" s="51"/>
      <c r="AM45" s="132"/>
      <c r="AN45" s="204"/>
    </row>
    <row r="46" spans="1:40" ht="27.75" customHeight="1" x14ac:dyDescent="0.25">
      <c r="B46" s="25">
        <v>30</v>
      </c>
      <c r="C46" s="211" t="s">
        <v>58</v>
      </c>
      <c r="D46" s="45">
        <v>45</v>
      </c>
      <c r="E46" s="29">
        <v>30</v>
      </c>
      <c r="F46" s="29">
        <v>15</v>
      </c>
      <c r="G46" s="61"/>
      <c r="H46" s="129" t="s">
        <v>6</v>
      </c>
      <c r="I46" s="190">
        <f t="shared" ref="I46:I49" si="2">SUM(N46,S46,X46,AC46,AH46,AM46)</f>
        <v>5</v>
      </c>
      <c r="J46" s="131" t="s">
        <v>81</v>
      </c>
      <c r="K46" s="29"/>
      <c r="L46" s="41"/>
      <c r="M46" s="148"/>
      <c r="N46" s="131"/>
      <c r="O46" s="131"/>
      <c r="P46" s="29"/>
      <c r="Q46" s="41"/>
      <c r="R46" s="148"/>
      <c r="S46" s="131"/>
      <c r="T46" s="131"/>
      <c r="U46" s="29">
        <v>30</v>
      </c>
      <c r="V46" s="41">
        <v>15</v>
      </c>
      <c r="W46" s="148"/>
      <c r="X46" s="131">
        <v>5</v>
      </c>
      <c r="Y46" s="131" t="s">
        <v>81</v>
      </c>
      <c r="Z46" s="97"/>
      <c r="AA46" s="41"/>
      <c r="AB46" s="158"/>
      <c r="AC46" s="131"/>
      <c r="AD46" s="131"/>
      <c r="AE46" s="51"/>
      <c r="AF46" s="42"/>
      <c r="AG46" s="51"/>
      <c r="AH46" s="132"/>
      <c r="AI46" s="132"/>
      <c r="AJ46" s="51"/>
      <c r="AK46" s="42"/>
      <c r="AL46" s="51"/>
      <c r="AM46" s="132"/>
      <c r="AN46" s="204"/>
    </row>
    <row r="47" spans="1:40" ht="25.5" customHeight="1" x14ac:dyDescent="0.25">
      <c r="B47" s="3">
        <v>31</v>
      </c>
      <c r="C47" s="211" t="s">
        <v>28</v>
      </c>
      <c r="D47" s="45">
        <v>15</v>
      </c>
      <c r="E47" s="29"/>
      <c r="F47" s="29"/>
      <c r="G47" s="61">
        <v>15</v>
      </c>
      <c r="H47" s="129" t="s">
        <v>13</v>
      </c>
      <c r="I47" s="190">
        <f t="shared" si="2"/>
        <v>3</v>
      </c>
      <c r="J47" s="131">
        <v>3</v>
      </c>
      <c r="K47" s="29"/>
      <c r="L47" s="41"/>
      <c r="M47" s="148"/>
      <c r="N47" s="131"/>
      <c r="O47" s="131"/>
      <c r="P47" s="29"/>
      <c r="Q47" s="41"/>
      <c r="R47" s="148">
        <v>15</v>
      </c>
      <c r="S47" s="131">
        <v>3</v>
      </c>
      <c r="T47" s="131">
        <v>3</v>
      </c>
      <c r="U47" s="97"/>
      <c r="V47" s="41"/>
      <c r="W47" s="158"/>
      <c r="X47" s="131"/>
      <c r="Y47" s="131"/>
      <c r="Z47" s="97"/>
      <c r="AA47" s="41"/>
      <c r="AB47" s="158"/>
      <c r="AC47" s="131"/>
      <c r="AD47" s="131"/>
      <c r="AE47" s="51"/>
      <c r="AF47" s="42"/>
      <c r="AG47" s="51"/>
      <c r="AH47" s="132"/>
      <c r="AI47" s="132"/>
      <c r="AJ47" s="51"/>
      <c r="AK47" s="42"/>
      <c r="AL47" s="51"/>
      <c r="AM47" s="132"/>
      <c r="AN47" s="204"/>
    </row>
    <row r="48" spans="1:40" ht="27" customHeight="1" x14ac:dyDescent="0.25">
      <c r="B48" s="25">
        <v>32</v>
      </c>
      <c r="C48" s="212" t="s">
        <v>9</v>
      </c>
      <c r="D48" s="45">
        <v>25</v>
      </c>
      <c r="E48" s="29">
        <v>15</v>
      </c>
      <c r="F48" s="29">
        <v>10</v>
      </c>
      <c r="G48" s="61"/>
      <c r="H48" s="129" t="s">
        <v>13</v>
      </c>
      <c r="I48" s="190">
        <f t="shared" si="2"/>
        <v>3</v>
      </c>
      <c r="J48" s="131" t="s">
        <v>77</v>
      </c>
      <c r="K48" s="29"/>
      <c r="L48" s="41"/>
      <c r="M48" s="148"/>
      <c r="N48" s="131"/>
      <c r="O48" s="131"/>
      <c r="P48" s="29">
        <v>15</v>
      </c>
      <c r="Q48" s="41">
        <v>10</v>
      </c>
      <c r="R48" s="148"/>
      <c r="S48" s="131">
        <v>3</v>
      </c>
      <c r="T48" s="131" t="s">
        <v>77</v>
      </c>
      <c r="U48" s="97"/>
      <c r="V48" s="41"/>
      <c r="W48" s="158"/>
      <c r="X48" s="131"/>
      <c r="Y48" s="131"/>
      <c r="Z48" s="97"/>
      <c r="AA48" s="41"/>
      <c r="AB48" s="158"/>
      <c r="AC48" s="131"/>
      <c r="AD48" s="131"/>
      <c r="AE48" s="51"/>
      <c r="AF48" s="42"/>
      <c r="AG48" s="51"/>
      <c r="AH48" s="132"/>
      <c r="AI48" s="132"/>
      <c r="AJ48" s="51"/>
      <c r="AK48" s="42"/>
      <c r="AL48" s="51"/>
      <c r="AM48" s="132"/>
      <c r="AN48" s="204"/>
    </row>
    <row r="49" spans="2:40" ht="30" customHeight="1" x14ac:dyDescent="0.25">
      <c r="B49" s="25">
        <v>33</v>
      </c>
      <c r="C49" s="211" t="s">
        <v>39</v>
      </c>
      <c r="D49" s="45">
        <v>30</v>
      </c>
      <c r="E49" s="29">
        <v>14</v>
      </c>
      <c r="F49" s="29">
        <v>6</v>
      </c>
      <c r="G49" s="61">
        <v>10</v>
      </c>
      <c r="H49" s="129" t="s">
        <v>13</v>
      </c>
      <c r="I49" s="190">
        <f t="shared" si="2"/>
        <v>4</v>
      </c>
      <c r="J49" s="131" t="s">
        <v>84</v>
      </c>
      <c r="K49" s="29"/>
      <c r="L49" s="41"/>
      <c r="M49" s="148"/>
      <c r="N49" s="131"/>
      <c r="O49" s="131"/>
      <c r="P49" s="29">
        <v>14</v>
      </c>
      <c r="Q49" s="41">
        <v>6</v>
      </c>
      <c r="R49" s="148">
        <v>10</v>
      </c>
      <c r="S49" s="131">
        <v>4</v>
      </c>
      <c r="T49" s="131" t="s">
        <v>84</v>
      </c>
      <c r="U49" s="97"/>
      <c r="V49" s="41"/>
      <c r="W49" s="158"/>
      <c r="X49" s="131"/>
      <c r="Y49" s="131"/>
      <c r="Z49" s="97"/>
      <c r="AA49" s="41"/>
      <c r="AB49" s="158"/>
      <c r="AC49" s="131"/>
      <c r="AD49" s="131"/>
      <c r="AE49" s="51"/>
      <c r="AF49" s="42"/>
      <c r="AG49" s="51"/>
      <c r="AH49" s="132"/>
      <c r="AI49" s="132"/>
      <c r="AJ49" s="51"/>
      <c r="AK49" s="42"/>
      <c r="AL49" s="51"/>
      <c r="AM49" s="132"/>
      <c r="AN49" s="204"/>
    </row>
    <row r="50" spans="2:40" ht="25.5" customHeight="1" x14ac:dyDescent="0.25">
      <c r="B50" s="3">
        <v>34</v>
      </c>
      <c r="C50" s="213" t="s">
        <v>60</v>
      </c>
      <c r="D50" s="45">
        <v>60</v>
      </c>
      <c r="E50" s="29"/>
      <c r="F50" s="29">
        <v>10</v>
      </c>
      <c r="G50" s="61">
        <v>50</v>
      </c>
      <c r="H50" s="129" t="s">
        <v>6</v>
      </c>
      <c r="I50" s="190">
        <v>7</v>
      </c>
      <c r="J50" s="131" t="s">
        <v>89</v>
      </c>
      <c r="K50" s="97"/>
      <c r="L50" s="41"/>
      <c r="M50" s="158"/>
      <c r="N50" s="131"/>
      <c r="O50" s="131"/>
      <c r="P50" s="97"/>
      <c r="Q50" s="41"/>
      <c r="R50" s="158"/>
      <c r="S50" s="131"/>
      <c r="T50" s="131"/>
      <c r="U50" s="97"/>
      <c r="V50" s="41"/>
      <c r="W50" s="158"/>
      <c r="X50" s="131"/>
      <c r="Y50" s="131"/>
      <c r="Z50" s="97"/>
      <c r="AA50" s="41"/>
      <c r="AB50" s="158"/>
      <c r="AC50" s="131"/>
      <c r="AD50" s="131"/>
      <c r="AE50" s="51"/>
      <c r="AF50" s="42">
        <v>10</v>
      </c>
      <c r="AG50" s="51">
        <v>25</v>
      </c>
      <c r="AH50" s="132">
        <v>3</v>
      </c>
      <c r="AI50" s="132" t="s">
        <v>90</v>
      </c>
      <c r="AJ50" s="51"/>
      <c r="AK50" s="42"/>
      <c r="AL50" s="51">
        <v>25</v>
      </c>
      <c r="AM50" s="132">
        <v>4</v>
      </c>
      <c r="AN50" s="204">
        <v>4</v>
      </c>
    </row>
    <row r="51" spans="2:40" ht="27.75" customHeight="1" x14ac:dyDescent="0.25">
      <c r="B51" s="25">
        <v>35</v>
      </c>
      <c r="C51" s="211" t="s">
        <v>11</v>
      </c>
      <c r="D51" s="45">
        <v>50</v>
      </c>
      <c r="E51" s="29">
        <v>25</v>
      </c>
      <c r="F51" s="29">
        <v>10</v>
      </c>
      <c r="G51" s="61">
        <v>15</v>
      </c>
      <c r="H51" s="129" t="s">
        <v>6</v>
      </c>
      <c r="I51" s="190">
        <f>SUM(N51,S51,X51,AC51,AH51,AM51)</f>
        <v>4</v>
      </c>
      <c r="J51" s="131" t="s">
        <v>84</v>
      </c>
      <c r="K51" s="97"/>
      <c r="L51" s="41"/>
      <c r="M51" s="158"/>
      <c r="N51" s="131"/>
      <c r="O51" s="131"/>
      <c r="P51" s="97"/>
      <c r="Q51" s="41"/>
      <c r="R51" s="158"/>
      <c r="S51" s="131"/>
      <c r="T51" s="131"/>
      <c r="U51" s="97"/>
      <c r="V51" s="41"/>
      <c r="W51" s="158"/>
      <c r="X51" s="131"/>
      <c r="Y51" s="131"/>
      <c r="Z51" s="97"/>
      <c r="AA51" s="41"/>
      <c r="AB51" s="158"/>
      <c r="AC51" s="131"/>
      <c r="AD51" s="131"/>
      <c r="AE51" s="51"/>
      <c r="AF51" s="42"/>
      <c r="AG51" s="51"/>
      <c r="AH51" s="131"/>
      <c r="AI51" s="131"/>
      <c r="AJ51" s="51">
        <v>25</v>
      </c>
      <c r="AK51" s="42">
        <v>10</v>
      </c>
      <c r="AL51" s="51">
        <v>15</v>
      </c>
      <c r="AM51" s="132">
        <v>4</v>
      </c>
      <c r="AN51" s="204" t="s">
        <v>84</v>
      </c>
    </row>
    <row r="52" spans="2:40" ht="23.25" customHeight="1" x14ac:dyDescent="0.25">
      <c r="B52" s="25">
        <v>36</v>
      </c>
      <c r="C52" s="211" t="s">
        <v>30</v>
      </c>
      <c r="D52" s="45">
        <v>40</v>
      </c>
      <c r="E52" s="29">
        <v>20</v>
      </c>
      <c r="F52" s="29">
        <v>10</v>
      </c>
      <c r="G52" s="61">
        <v>10</v>
      </c>
      <c r="H52" s="129" t="s">
        <v>6</v>
      </c>
      <c r="I52" s="190">
        <f>SUM(N52,S52,X52,AC52,AH52,AM52)</f>
        <v>6</v>
      </c>
      <c r="J52" s="131" t="s">
        <v>86</v>
      </c>
      <c r="K52" s="97"/>
      <c r="L52" s="41"/>
      <c r="M52" s="158"/>
      <c r="N52" s="131"/>
      <c r="O52" s="131"/>
      <c r="P52" s="97"/>
      <c r="Q52" s="41"/>
      <c r="R52" s="158"/>
      <c r="S52" s="131"/>
      <c r="T52" s="131"/>
      <c r="U52" s="97"/>
      <c r="V52" s="41"/>
      <c r="W52" s="158"/>
      <c r="X52" s="131"/>
      <c r="Y52" s="131"/>
      <c r="Z52" s="97"/>
      <c r="AA52" s="41"/>
      <c r="AB52" s="158"/>
      <c r="AC52" s="131"/>
      <c r="AD52" s="131"/>
      <c r="AE52" s="51">
        <v>20</v>
      </c>
      <c r="AF52" s="42">
        <v>10</v>
      </c>
      <c r="AG52" s="51">
        <v>10</v>
      </c>
      <c r="AH52" s="132">
        <v>6</v>
      </c>
      <c r="AI52" s="132" t="s">
        <v>86</v>
      </c>
      <c r="AJ52" s="51"/>
      <c r="AK52" s="42"/>
      <c r="AL52" s="51"/>
      <c r="AM52" s="132"/>
      <c r="AN52" s="204"/>
    </row>
    <row r="53" spans="2:40" ht="28.5" customHeight="1" x14ac:dyDescent="0.25">
      <c r="B53" s="3">
        <v>37</v>
      </c>
      <c r="C53" s="211" t="s">
        <v>31</v>
      </c>
      <c r="D53" s="45">
        <v>40</v>
      </c>
      <c r="E53" s="29"/>
      <c r="F53" s="29">
        <v>12</v>
      </c>
      <c r="G53" s="61">
        <v>28</v>
      </c>
      <c r="H53" s="129" t="s">
        <v>6</v>
      </c>
      <c r="I53" s="190">
        <f>SUM(N53,S53,X53,AC53,AH53,AM53)</f>
        <v>4</v>
      </c>
      <c r="J53" s="131" t="s">
        <v>91</v>
      </c>
      <c r="K53" s="97"/>
      <c r="L53" s="41"/>
      <c r="M53" s="158"/>
      <c r="N53" s="131"/>
      <c r="O53" s="131"/>
      <c r="P53" s="97"/>
      <c r="Q53" s="41"/>
      <c r="R53" s="158"/>
      <c r="S53" s="131"/>
      <c r="T53" s="131"/>
      <c r="U53" s="97"/>
      <c r="V53" s="41"/>
      <c r="W53" s="158"/>
      <c r="X53" s="131"/>
      <c r="Y53" s="131"/>
      <c r="Z53" s="97"/>
      <c r="AA53" s="41"/>
      <c r="AB53" s="158"/>
      <c r="AC53" s="131"/>
      <c r="AD53" s="131"/>
      <c r="AE53" s="51"/>
      <c r="AF53" s="42"/>
      <c r="AG53" s="51"/>
      <c r="AH53" s="132"/>
      <c r="AI53" s="132"/>
      <c r="AJ53" s="51"/>
      <c r="AK53" s="42">
        <v>12</v>
      </c>
      <c r="AL53" s="51">
        <v>28</v>
      </c>
      <c r="AM53" s="132">
        <v>4</v>
      </c>
      <c r="AN53" s="204" t="s">
        <v>91</v>
      </c>
    </row>
    <row r="54" spans="2:40" ht="27.75" customHeight="1" x14ac:dyDescent="0.25">
      <c r="B54" s="25">
        <v>38</v>
      </c>
      <c r="C54" s="212" t="s">
        <v>32</v>
      </c>
      <c r="D54" s="45">
        <v>50</v>
      </c>
      <c r="E54" s="29">
        <v>10</v>
      </c>
      <c r="F54" s="29">
        <v>10</v>
      </c>
      <c r="G54" s="61">
        <v>30</v>
      </c>
      <c r="H54" s="129" t="s">
        <v>6</v>
      </c>
      <c r="I54" s="190">
        <v>4</v>
      </c>
      <c r="J54" s="131" t="s">
        <v>84</v>
      </c>
      <c r="K54" s="97"/>
      <c r="L54" s="41"/>
      <c r="M54" s="158"/>
      <c r="N54" s="131"/>
      <c r="O54" s="131"/>
      <c r="P54" s="97"/>
      <c r="Q54" s="41"/>
      <c r="R54" s="158"/>
      <c r="S54" s="131"/>
      <c r="T54" s="131"/>
      <c r="U54" s="97"/>
      <c r="V54" s="41"/>
      <c r="W54" s="158"/>
      <c r="X54" s="131"/>
      <c r="Y54" s="131"/>
      <c r="Z54" s="97"/>
      <c r="AA54" s="41"/>
      <c r="AB54" s="158"/>
      <c r="AC54" s="131"/>
      <c r="AD54" s="131"/>
      <c r="AE54" s="51">
        <v>10</v>
      </c>
      <c r="AF54" s="42">
        <v>10</v>
      </c>
      <c r="AG54" s="51">
        <v>30</v>
      </c>
      <c r="AH54" s="132">
        <v>4</v>
      </c>
      <c r="AI54" s="132" t="s">
        <v>84</v>
      </c>
      <c r="AJ54" s="51"/>
      <c r="AK54" s="42"/>
      <c r="AL54" s="51"/>
      <c r="AM54" s="132"/>
      <c r="AN54" s="204"/>
    </row>
    <row r="55" spans="2:40" x14ac:dyDescent="0.25">
      <c r="B55" s="25">
        <v>39</v>
      </c>
      <c r="C55" s="211" t="s">
        <v>33</v>
      </c>
      <c r="D55" s="45">
        <v>40</v>
      </c>
      <c r="E55" s="29">
        <v>18</v>
      </c>
      <c r="F55" s="29">
        <v>12</v>
      </c>
      <c r="G55" s="61">
        <v>10</v>
      </c>
      <c r="H55" s="129" t="s">
        <v>6</v>
      </c>
      <c r="I55" s="190">
        <f>SUM(N55,S55,X55,AC55,AH55,AM55)</f>
        <v>4</v>
      </c>
      <c r="J55" s="131" t="s">
        <v>84</v>
      </c>
      <c r="K55" s="97"/>
      <c r="L55" s="41"/>
      <c r="M55" s="158"/>
      <c r="N55" s="131"/>
      <c r="O55" s="131"/>
      <c r="P55" s="97"/>
      <c r="Q55" s="41"/>
      <c r="R55" s="158"/>
      <c r="S55" s="131"/>
      <c r="T55" s="131"/>
      <c r="U55" s="97"/>
      <c r="V55" s="41"/>
      <c r="W55" s="158"/>
      <c r="X55" s="131"/>
      <c r="Y55" s="131"/>
      <c r="Z55" s="97"/>
      <c r="AA55" s="41"/>
      <c r="AB55" s="158"/>
      <c r="AC55" s="131"/>
      <c r="AD55" s="131"/>
      <c r="AE55" s="51"/>
      <c r="AF55" s="42"/>
      <c r="AG55" s="51"/>
      <c r="AH55" s="132"/>
      <c r="AI55" s="132"/>
      <c r="AJ55" s="51">
        <v>18</v>
      </c>
      <c r="AK55" s="42">
        <v>12</v>
      </c>
      <c r="AL55" s="51">
        <v>10</v>
      </c>
      <c r="AM55" s="132">
        <v>4</v>
      </c>
      <c r="AN55" s="204" t="s">
        <v>84</v>
      </c>
    </row>
    <row r="56" spans="2:40" ht="24.75" customHeight="1" x14ac:dyDescent="0.25">
      <c r="B56" s="3">
        <v>40</v>
      </c>
      <c r="C56" s="211" t="s">
        <v>34</v>
      </c>
      <c r="D56" s="45">
        <v>40</v>
      </c>
      <c r="E56" s="29">
        <v>25</v>
      </c>
      <c r="F56" s="29">
        <v>15</v>
      </c>
      <c r="G56" s="61"/>
      <c r="H56" s="129" t="s">
        <v>13</v>
      </c>
      <c r="I56" s="190">
        <f>SUM(N56,S56,X56,AC56,AH56,AM56)</f>
        <v>3</v>
      </c>
      <c r="J56" s="131" t="s">
        <v>77</v>
      </c>
      <c r="K56" s="97"/>
      <c r="L56" s="41"/>
      <c r="M56" s="158"/>
      <c r="N56" s="131"/>
      <c r="O56" s="131"/>
      <c r="P56" s="97"/>
      <c r="Q56" s="41"/>
      <c r="R56" s="158"/>
      <c r="S56" s="131"/>
      <c r="T56" s="131"/>
      <c r="U56" s="97"/>
      <c r="V56" s="41"/>
      <c r="W56" s="158"/>
      <c r="X56" s="131"/>
      <c r="Y56" s="131"/>
      <c r="Z56" s="97"/>
      <c r="AA56" s="41"/>
      <c r="AB56" s="158"/>
      <c r="AC56" s="131"/>
      <c r="AD56" s="131"/>
      <c r="AE56" s="51">
        <v>25</v>
      </c>
      <c r="AF56" s="42">
        <v>15</v>
      </c>
      <c r="AG56" s="51"/>
      <c r="AH56" s="132">
        <v>3</v>
      </c>
      <c r="AI56" s="132" t="s">
        <v>75</v>
      </c>
      <c r="AJ56" s="51"/>
      <c r="AK56" s="42"/>
      <c r="AL56" s="51"/>
      <c r="AM56" s="132"/>
      <c r="AN56" s="204"/>
    </row>
    <row r="57" spans="2:40" ht="21" customHeight="1" x14ac:dyDescent="0.25">
      <c r="B57" s="25">
        <v>41</v>
      </c>
      <c r="C57" s="212" t="s">
        <v>35</v>
      </c>
      <c r="D57" s="45">
        <v>50</v>
      </c>
      <c r="E57" s="29">
        <v>30</v>
      </c>
      <c r="F57" s="29">
        <v>20</v>
      </c>
      <c r="G57" s="61"/>
      <c r="H57" s="129" t="s">
        <v>13</v>
      </c>
      <c r="I57" s="190">
        <f>SUM(N57,S57,X57,AC57,AH57,AM57)</f>
        <v>4</v>
      </c>
      <c r="J57" s="131" t="s">
        <v>80</v>
      </c>
      <c r="K57" s="97"/>
      <c r="L57" s="41"/>
      <c r="M57" s="158"/>
      <c r="N57" s="131"/>
      <c r="O57" s="131"/>
      <c r="P57" s="97"/>
      <c r="Q57" s="41"/>
      <c r="R57" s="158"/>
      <c r="S57" s="131"/>
      <c r="T57" s="131"/>
      <c r="U57" s="97"/>
      <c r="V57" s="41"/>
      <c r="W57" s="158"/>
      <c r="X57" s="131"/>
      <c r="Y57" s="131"/>
      <c r="Z57" s="97"/>
      <c r="AA57" s="41"/>
      <c r="AB57" s="158"/>
      <c r="AC57" s="131"/>
      <c r="AD57" s="131"/>
      <c r="AE57" s="51"/>
      <c r="AF57" s="42"/>
      <c r="AG57" s="51"/>
      <c r="AH57" s="132"/>
      <c r="AI57" s="132"/>
      <c r="AJ57" s="51">
        <v>30</v>
      </c>
      <c r="AK57" s="42">
        <v>20</v>
      </c>
      <c r="AL57" s="51"/>
      <c r="AM57" s="132">
        <v>4</v>
      </c>
      <c r="AN57" s="204" t="s">
        <v>78</v>
      </c>
    </row>
    <row r="58" spans="2:40" ht="18" customHeight="1" x14ac:dyDescent="0.25">
      <c r="B58" s="25">
        <v>42</v>
      </c>
      <c r="C58" s="211" t="s">
        <v>36</v>
      </c>
      <c r="D58" s="45">
        <v>50</v>
      </c>
      <c r="E58" s="29">
        <v>35</v>
      </c>
      <c r="F58" s="29">
        <v>15</v>
      </c>
      <c r="G58" s="61"/>
      <c r="H58" s="129" t="s">
        <v>13</v>
      </c>
      <c r="I58" s="190">
        <f>SUM(N58,S58,X58,AC58,AH58,AM58)</f>
        <v>3</v>
      </c>
      <c r="J58" s="131" t="s">
        <v>77</v>
      </c>
      <c r="K58" s="97"/>
      <c r="L58" s="41"/>
      <c r="M58" s="158"/>
      <c r="N58" s="131"/>
      <c r="O58" s="131"/>
      <c r="P58" s="97"/>
      <c r="Q58" s="41"/>
      <c r="R58" s="158"/>
      <c r="S58" s="131"/>
      <c r="T58" s="131"/>
      <c r="U58" s="97"/>
      <c r="V58" s="41"/>
      <c r="W58" s="158"/>
      <c r="X58" s="131"/>
      <c r="Y58" s="131"/>
      <c r="Z58" s="97"/>
      <c r="AA58" s="41"/>
      <c r="AB58" s="158"/>
      <c r="AC58" s="131"/>
      <c r="AD58" s="131"/>
      <c r="AE58" s="51"/>
      <c r="AF58" s="42"/>
      <c r="AG58" s="51"/>
      <c r="AH58" s="132"/>
      <c r="AI58" s="132"/>
      <c r="AJ58" s="51">
        <v>35</v>
      </c>
      <c r="AK58" s="42">
        <v>15</v>
      </c>
      <c r="AL58" s="51"/>
      <c r="AM58" s="132">
        <v>3</v>
      </c>
      <c r="AN58" s="204" t="s">
        <v>75</v>
      </c>
    </row>
    <row r="59" spans="2:40" ht="15.75" thickBot="1" x14ac:dyDescent="0.3">
      <c r="B59" s="207">
        <v>43</v>
      </c>
      <c r="C59" s="209" t="s">
        <v>37</v>
      </c>
      <c r="D59" s="163">
        <v>40</v>
      </c>
      <c r="E59" s="144"/>
      <c r="F59" s="144">
        <v>10</v>
      </c>
      <c r="G59" s="62">
        <v>30</v>
      </c>
      <c r="H59" s="201" t="s">
        <v>13</v>
      </c>
      <c r="I59" s="196">
        <f>SUM(N59,S59,X59,AC59,AH59,AM59)</f>
        <v>3</v>
      </c>
      <c r="J59" s="194" t="s">
        <v>90</v>
      </c>
      <c r="K59" s="205"/>
      <c r="L59" s="47"/>
      <c r="M59" s="193"/>
      <c r="N59" s="194"/>
      <c r="O59" s="194"/>
      <c r="P59" s="205"/>
      <c r="Q59" s="47"/>
      <c r="R59" s="193"/>
      <c r="S59" s="194"/>
      <c r="T59" s="194"/>
      <c r="U59" s="205"/>
      <c r="V59" s="47"/>
      <c r="W59" s="193"/>
      <c r="X59" s="194"/>
      <c r="Y59" s="194"/>
      <c r="Z59" s="205"/>
      <c r="AA59" s="47"/>
      <c r="AB59" s="193"/>
      <c r="AC59" s="194"/>
      <c r="AD59" s="194"/>
      <c r="AE59" s="142"/>
      <c r="AF59" s="46"/>
      <c r="AG59" s="142"/>
      <c r="AH59" s="177"/>
      <c r="AI59" s="177"/>
      <c r="AJ59" s="142"/>
      <c r="AK59" s="46">
        <v>10</v>
      </c>
      <c r="AL59" s="142">
        <v>30</v>
      </c>
      <c r="AM59" s="177">
        <v>3</v>
      </c>
      <c r="AN59" s="206" t="s">
        <v>90</v>
      </c>
    </row>
    <row r="60" spans="2:40" ht="15.75" thickBot="1" x14ac:dyDescent="0.3">
      <c r="B60" s="256" t="s">
        <v>8</v>
      </c>
      <c r="C60" s="257"/>
      <c r="D60" s="159">
        <f>SUM(D44:D59)</f>
        <v>675</v>
      </c>
      <c r="E60" s="160">
        <f>SUM(E44:E59)</f>
        <v>274</v>
      </c>
      <c r="F60" s="161">
        <f>SUM(F44:F59)</f>
        <v>178</v>
      </c>
      <c r="G60" s="162">
        <f>SUM(G44:G59)</f>
        <v>223</v>
      </c>
      <c r="H60" s="157"/>
      <c r="I60" s="123">
        <f>SUM(I44:I59)</f>
        <v>66</v>
      </c>
      <c r="J60" s="123"/>
      <c r="K60" s="156">
        <f>SUM(K44:K59)</f>
        <v>22</v>
      </c>
      <c r="L60" s="80">
        <f>SUM(L44:L59)</f>
        <v>8</v>
      </c>
      <c r="M60" s="156">
        <f>SUM(M44:M59)</f>
        <v>10</v>
      </c>
      <c r="N60" s="123">
        <v>3</v>
      </c>
      <c r="O60" s="123"/>
      <c r="P60" s="156">
        <f>SUM(P44:P59)</f>
        <v>29</v>
      </c>
      <c r="Q60" s="80">
        <f>SUM(Q44:Q59)</f>
        <v>16</v>
      </c>
      <c r="R60" s="156">
        <f>SUM(R44:R59)</f>
        <v>25</v>
      </c>
      <c r="S60" s="123">
        <f>SUM(S44:S59)</f>
        <v>10</v>
      </c>
      <c r="T60" s="123"/>
      <c r="U60" s="156">
        <f>SUM(U44:U59)</f>
        <v>30</v>
      </c>
      <c r="V60" s="80">
        <f>SUM(V44:V59)</f>
        <v>15</v>
      </c>
      <c r="W60" s="156">
        <f>SUM(W44:W59)</f>
        <v>0</v>
      </c>
      <c r="X60" s="123">
        <f>SUM(X44:X59)</f>
        <v>5</v>
      </c>
      <c r="Y60" s="123"/>
      <c r="Z60" s="156"/>
      <c r="AA60" s="80"/>
      <c r="AB60" s="138">
        <f t="shared" ref="AB60:AJ60" si="3">SUM(AB44:AB59)</f>
        <v>0</v>
      </c>
      <c r="AC60" s="164"/>
      <c r="AD60" s="164"/>
      <c r="AE60" s="147">
        <f t="shared" si="3"/>
        <v>85</v>
      </c>
      <c r="AF60" s="80">
        <f t="shared" si="3"/>
        <v>60</v>
      </c>
      <c r="AG60" s="156">
        <f>SUM(AG44:AG59)</f>
        <v>80</v>
      </c>
      <c r="AH60" s="123">
        <f>SUM(AH44:AH59)</f>
        <v>22</v>
      </c>
      <c r="AI60" s="123"/>
      <c r="AJ60" s="147">
        <f t="shared" si="3"/>
        <v>108</v>
      </c>
      <c r="AK60" s="80">
        <f>SUM(AK44:AK59)</f>
        <v>79</v>
      </c>
      <c r="AL60" s="156">
        <f>SUM(AL44:AL59)</f>
        <v>108</v>
      </c>
      <c r="AM60" s="139">
        <f>SUM(AM44:AM59)</f>
        <v>26</v>
      </c>
    </row>
    <row r="61" spans="2:40" hidden="1" x14ac:dyDescent="0.25">
      <c r="B61" s="240" t="s">
        <v>40</v>
      </c>
      <c r="C61" s="241"/>
      <c r="D61" s="241"/>
      <c r="E61" s="241"/>
      <c r="F61" s="241"/>
      <c r="G61" s="241"/>
      <c r="H61" s="241"/>
      <c r="I61" s="241"/>
      <c r="J61" s="241"/>
      <c r="K61" s="241"/>
      <c r="L61" s="241"/>
      <c r="M61" s="241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  <c r="AA61" s="241"/>
      <c r="AB61" s="241"/>
      <c r="AC61" s="242"/>
      <c r="AD61" s="242"/>
      <c r="AE61" s="241"/>
      <c r="AF61" s="241"/>
      <c r="AG61" s="241"/>
      <c r="AH61" s="241"/>
      <c r="AI61" s="241"/>
      <c r="AJ61" s="241"/>
      <c r="AK61" s="241"/>
      <c r="AL61" s="241"/>
      <c r="AM61" s="243"/>
    </row>
    <row r="62" spans="2:40" ht="27.75" hidden="1" customHeight="1" thickBot="1" x14ac:dyDescent="0.3">
      <c r="B62" s="23">
        <v>56</v>
      </c>
      <c r="C62" s="68" t="s">
        <v>62</v>
      </c>
      <c r="D62" s="69" t="e">
        <f>SUM(E62:G62)</f>
        <v>#REF!</v>
      </c>
      <c r="E62" s="59" t="e">
        <f>SUM(#REF!,#REF!,#REF!,#REF!,#REF!,#REF!)</f>
        <v>#REF!</v>
      </c>
      <c r="F62" s="70"/>
      <c r="G62" s="70">
        <f>SUM(M62,R62,W62,AB62,AG62,AL62)</f>
        <v>15</v>
      </c>
      <c r="H62" s="23" t="s">
        <v>6</v>
      </c>
      <c r="I62" s="100">
        <f>SUM(N62,S62,X62,AC62,AH62,AM62)</f>
        <v>7</v>
      </c>
      <c r="J62" s="48"/>
      <c r="K62" s="74"/>
      <c r="L62" s="29"/>
      <c r="M62" s="91"/>
      <c r="N62" s="6"/>
      <c r="O62" s="31"/>
      <c r="P62" s="29"/>
      <c r="Q62" s="29"/>
      <c r="R62" s="91"/>
      <c r="S62" s="6"/>
      <c r="T62" s="31"/>
      <c r="U62" s="29"/>
      <c r="V62" s="29"/>
      <c r="W62" s="91"/>
      <c r="X62" s="6"/>
      <c r="Y62" s="31"/>
      <c r="Z62" s="29"/>
      <c r="AA62" s="29"/>
      <c r="AB62" s="91"/>
      <c r="AC62" s="88"/>
      <c r="AD62" s="48"/>
      <c r="AE62" s="52">
        <v>25</v>
      </c>
      <c r="AF62" s="52">
        <v>10</v>
      </c>
      <c r="AG62" s="87">
        <v>15</v>
      </c>
      <c r="AH62" s="54">
        <v>7</v>
      </c>
      <c r="AI62" s="54"/>
      <c r="AJ62" s="52"/>
      <c r="AK62" s="52"/>
      <c r="AL62" s="87"/>
      <c r="AM62" s="49"/>
    </row>
    <row r="63" spans="2:40" ht="38.25" hidden="1" customHeight="1" thickBot="1" x14ac:dyDescent="0.3">
      <c r="B63" s="25">
        <v>57</v>
      </c>
      <c r="C63" s="89" t="s">
        <v>41</v>
      </c>
      <c r="D63" s="69">
        <v>40</v>
      </c>
      <c r="E63" s="59">
        <v>40</v>
      </c>
      <c r="F63" s="70"/>
      <c r="G63" s="70">
        <v>0</v>
      </c>
      <c r="H63" s="26" t="s">
        <v>6</v>
      </c>
      <c r="I63" s="100">
        <f t="shared" ref="I63:I72" si="4">SUM(N63:N63,S63,X63,AC63,AH63,AM63)</f>
        <v>5</v>
      </c>
      <c r="J63" s="31"/>
      <c r="K63" s="33"/>
      <c r="L63" s="29"/>
      <c r="M63" s="63"/>
      <c r="N63" s="7"/>
      <c r="O63" s="36"/>
      <c r="P63" s="29"/>
      <c r="Q63" s="29"/>
      <c r="R63" s="63"/>
      <c r="S63" s="7"/>
      <c r="T63" s="36"/>
      <c r="U63" s="29"/>
      <c r="V63" s="29"/>
      <c r="W63" s="63"/>
      <c r="X63" s="7"/>
      <c r="Y63" s="36"/>
      <c r="Z63" s="29"/>
      <c r="AA63" s="29"/>
      <c r="AB63" s="63"/>
      <c r="AC63" s="85"/>
      <c r="AD63" s="36"/>
      <c r="AE63" s="42"/>
      <c r="AF63" s="42"/>
      <c r="AG63" s="53"/>
      <c r="AH63" s="83"/>
      <c r="AI63" s="83"/>
      <c r="AJ63" s="42">
        <v>30</v>
      </c>
      <c r="AK63" s="42">
        <v>10</v>
      </c>
      <c r="AL63" s="53"/>
      <c r="AM63" s="81">
        <v>5</v>
      </c>
    </row>
    <row r="64" spans="2:40" hidden="1" x14ac:dyDescent="0.25">
      <c r="B64" s="25">
        <v>58</v>
      </c>
      <c r="C64" s="150" t="s">
        <v>63</v>
      </c>
      <c r="D64" s="69">
        <v>50</v>
      </c>
      <c r="E64" s="59">
        <v>50</v>
      </c>
      <c r="F64" s="70"/>
      <c r="G64" s="70">
        <v>0</v>
      </c>
      <c r="H64" s="25" t="s">
        <v>6</v>
      </c>
      <c r="I64" s="100">
        <f t="shared" si="4"/>
        <v>6</v>
      </c>
      <c r="J64" s="122"/>
      <c r="K64" s="64"/>
      <c r="L64" s="29"/>
      <c r="M64" s="65"/>
      <c r="N64" s="8"/>
      <c r="O64" s="32"/>
      <c r="P64" s="29"/>
      <c r="Q64" s="29"/>
      <c r="R64" s="65"/>
      <c r="S64" s="8"/>
      <c r="T64" s="32"/>
      <c r="U64" s="29"/>
      <c r="V64" s="29"/>
      <c r="W64" s="65"/>
      <c r="X64" s="8"/>
      <c r="Y64" s="32"/>
      <c r="Z64" s="29"/>
      <c r="AA64" s="29"/>
      <c r="AB64" s="65"/>
      <c r="AC64" s="84"/>
      <c r="AD64" s="32"/>
      <c r="AE64" s="42">
        <v>35</v>
      </c>
      <c r="AF64" s="42">
        <v>15</v>
      </c>
      <c r="AG64" s="53"/>
      <c r="AH64" s="50">
        <v>6</v>
      </c>
      <c r="AI64" s="55"/>
      <c r="AJ64" s="42"/>
      <c r="AK64" s="42"/>
      <c r="AL64" s="53"/>
      <c r="AM64" s="50"/>
    </row>
    <row r="65" spans="2:40" ht="30.75" hidden="1" customHeight="1" thickBot="1" x14ac:dyDescent="0.3">
      <c r="B65" s="25">
        <v>59</v>
      </c>
      <c r="C65" s="24" t="s">
        <v>64</v>
      </c>
      <c r="D65" s="69" t="e">
        <f t="shared" ref="D65:D66" si="5">SUM(E65:G65)</f>
        <v>#REF!</v>
      </c>
      <c r="E65" s="59" t="e">
        <f>SUM(#REF!,#REF!,#REF!,#REF!,#REF!,#REF!)</f>
        <v>#REF!</v>
      </c>
      <c r="F65" s="70"/>
      <c r="G65" s="70">
        <f t="shared" ref="G65:G73" si="6">SUM(M65,R65,W65,AB65,AG65,AL65)</f>
        <v>10</v>
      </c>
      <c r="H65" s="25" t="s">
        <v>6</v>
      </c>
      <c r="I65" s="100">
        <f t="shared" si="4"/>
        <v>5</v>
      </c>
      <c r="J65" s="122"/>
      <c r="K65" s="64"/>
      <c r="L65" s="29"/>
      <c r="M65" s="65"/>
      <c r="N65" s="8"/>
      <c r="O65" s="32"/>
      <c r="P65" s="29"/>
      <c r="Q65" s="29"/>
      <c r="R65" s="65"/>
      <c r="S65" s="8"/>
      <c r="T65" s="32"/>
      <c r="U65" s="29"/>
      <c r="V65" s="29"/>
      <c r="W65" s="65"/>
      <c r="X65" s="8"/>
      <c r="Y65" s="32"/>
      <c r="Z65" s="29"/>
      <c r="AA65" s="29"/>
      <c r="AB65" s="65"/>
      <c r="AC65" s="84"/>
      <c r="AD65" s="32"/>
      <c r="AE65" s="42"/>
      <c r="AF65" s="42"/>
      <c r="AG65" s="53"/>
      <c r="AH65" s="37"/>
      <c r="AI65" s="37"/>
      <c r="AJ65" s="42">
        <v>20</v>
      </c>
      <c r="AK65" s="42">
        <v>10</v>
      </c>
      <c r="AL65" s="53">
        <v>10</v>
      </c>
      <c r="AM65" s="38">
        <v>5</v>
      </c>
    </row>
    <row r="66" spans="2:40" ht="27.75" hidden="1" customHeight="1" thickBot="1" x14ac:dyDescent="0.3">
      <c r="B66" s="25">
        <v>60</v>
      </c>
      <c r="C66" s="24" t="s">
        <v>11</v>
      </c>
      <c r="D66" s="69" t="e">
        <f t="shared" si="5"/>
        <v>#REF!</v>
      </c>
      <c r="E66" s="59" t="e">
        <f>SUM(#REF!,#REF!,#REF!,#REF!,#REF!,#REF!)</f>
        <v>#REF!</v>
      </c>
      <c r="F66" s="70"/>
      <c r="G66" s="70">
        <f t="shared" si="6"/>
        <v>15</v>
      </c>
      <c r="H66" s="25" t="s">
        <v>6</v>
      </c>
      <c r="I66" s="100">
        <f t="shared" si="4"/>
        <v>5</v>
      </c>
      <c r="J66" s="122"/>
      <c r="K66" s="64"/>
      <c r="L66" s="29"/>
      <c r="M66" s="65"/>
      <c r="N66" s="8"/>
      <c r="O66" s="32"/>
      <c r="P66" s="29"/>
      <c r="Q66" s="29"/>
      <c r="R66" s="65"/>
      <c r="S66" s="8"/>
      <c r="T66" s="32"/>
      <c r="U66" s="29"/>
      <c r="V66" s="29"/>
      <c r="W66" s="65"/>
      <c r="X66" s="8"/>
      <c r="Y66" s="32"/>
      <c r="Z66" s="29"/>
      <c r="AA66" s="29"/>
      <c r="AB66" s="65"/>
      <c r="AC66" s="84"/>
      <c r="AD66" s="32"/>
      <c r="AE66" s="42"/>
      <c r="AF66" s="42"/>
      <c r="AG66" s="53"/>
      <c r="AH66" s="37"/>
      <c r="AI66" s="37"/>
      <c r="AJ66" s="42">
        <v>20</v>
      </c>
      <c r="AK66" s="42">
        <v>5</v>
      </c>
      <c r="AL66" s="53">
        <v>15</v>
      </c>
      <c r="AM66" s="37">
        <v>5</v>
      </c>
    </row>
    <row r="67" spans="2:40" ht="39.75" hidden="1" customHeight="1" thickBot="1" x14ac:dyDescent="0.3">
      <c r="B67" s="25">
        <v>61</v>
      </c>
      <c r="C67" s="90" t="s">
        <v>42</v>
      </c>
      <c r="D67" s="69">
        <v>60</v>
      </c>
      <c r="E67" s="59">
        <v>45</v>
      </c>
      <c r="F67" s="70"/>
      <c r="G67" s="70">
        <f t="shared" si="6"/>
        <v>15</v>
      </c>
      <c r="H67" s="25" t="s">
        <v>6</v>
      </c>
      <c r="I67" s="100">
        <f t="shared" si="4"/>
        <v>5</v>
      </c>
      <c r="J67" s="122"/>
      <c r="K67" s="64"/>
      <c r="L67" s="29"/>
      <c r="M67" s="65"/>
      <c r="N67" s="8"/>
      <c r="O67" s="32"/>
      <c r="P67" s="29"/>
      <c r="Q67" s="29"/>
      <c r="R67" s="65"/>
      <c r="S67" s="8"/>
      <c r="T67" s="32"/>
      <c r="U67" s="29"/>
      <c r="V67" s="29"/>
      <c r="W67" s="65"/>
      <c r="X67" s="8"/>
      <c r="Y67" s="32"/>
      <c r="Z67" s="29"/>
      <c r="AA67" s="29"/>
      <c r="AB67" s="65"/>
      <c r="AC67" s="84"/>
      <c r="AD67" s="32"/>
      <c r="AE67" s="42">
        <v>30</v>
      </c>
      <c r="AF67" s="42">
        <v>15</v>
      </c>
      <c r="AG67" s="53">
        <v>15</v>
      </c>
      <c r="AH67" s="37">
        <v>5</v>
      </c>
      <c r="AI67" s="37"/>
      <c r="AJ67" s="42"/>
      <c r="AK67" s="42"/>
      <c r="AL67" s="53"/>
      <c r="AM67" s="38"/>
    </row>
    <row r="68" spans="2:40" hidden="1" x14ac:dyDescent="0.25">
      <c r="B68" s="25">
        <v>62</v>
      </c>
      <c r="C68" s="24" t="s">
        <v>33</v>
      </c>
      <c r="D68" s="69">
        <v>60</v>
      </c>
      <c r="E68" s="59">
        <v>45</v>
      </c>
      <c r="F68" s="70"/>
      <c r="G68" s="70">
        <f t="shared" si="6"/>
        <v>15</v>
      </c>
      <c r="H68" s="25" t="s">
        <v>6</v>
      </c>
      <c r="I68" s="100">
        <f t="shared" si="4"/>
        <v>6</v>
      </c>
      <c r="J68" s="122"/>
      <c r="K68" s="64"/>
      <c r="L68" s="29"/>
      <c r="M68" s="65"/>
      <c r="N68" s="8"/>
      <c r="O68" s="32"/>
      <c r="P68" s="29"/>
      <c r="Q68" s="29"/>
      <c r="R68" s="65"/>
      <c r="S68" s="8"/>
      <c r="T68" s="32"/>
      <c r="U68" s="29"/>
      <c r="V68" s="29"/>
      <c r="W68" s="65"/>
      <c r="X68" s="8"/>
      <c r="Y68" s="32"/>
      <c r="Z68" s="29"/>
      <c r="AA68" s="29"/>
      <c r="AB68" s="65"/>
      <c r="AC68" s="84"/>
      <c r="AD68" s="32"/>
      <c r="AE68" s="42"/>
      <c r="AF68" s="42"/>
      <c r="AG68" s="53"/>
      <c r="AH68" s="37"/>
      <c r="AI68" s="37"/>
      <c r="AJ68" s="42">
        <v>30</v>
      </c>
      <c r="AK68" s="42">
        <v>15</v>
      </c>
      <c r="AL68" s="53">
        <v>15</v>
      </c>
      <c r="AM68" s="37">
        <v>6</v>
      </c>
    </row>
    <row r="69" spans="2:40" ht="24" hidden="1" customHeight="1" thickBot="1" x14ac:dyDescent="0.3">
      <c r="B69" s="25">
        <v>63</v>
      </c>
      <c r="C69" s="24" t="s">
        <v>43</v>
      </c>
      <c r="D69" s="69">
        <v>50</v>
      </c>
      <c r="E69" s="59">
        <v>50</v>
      </c>
      <c r="F69" s="70"/>
      <c r="G69" s="70">
        <f t="shared" si="6"/>
        <v>0</v>
      </c>
      <c r="H69" s="25" t="s">
        <v>13</v>
      </c>
      <c r="I69" s="100">
        <f t="shared" si="4"/>
        <v>3</v>
      </c>
      <c r="J69" s="122"/>
      <c r="K69" s="64"/>
      <c r="L69" s="29"/>
      <c r="M69" s="65"/>
      <c r="N69" s="8"/>
      <c r="O69" s="32"/>
      <c r="P69" s="29"/>
      <c r="Q69" s="29"/>
      <c r="R69" s="65"/>
      <c r="S69" s="8"/>
      <c r="T69" s="32"/>
      <c r="U69" s="29"/>
      <c r="V69" s="29"/>
      <c r="W69" s="65"/>
      <c r="X69" s="8"/>
      <c r="Y69" s="32"/>
      <c r="Z69" s="29"/>
      <c r="AA69" s="29"/>
      <c r="AB69" s="65"/>
      <c r="AC69" s="84"/>
      <c r="AD69" s="32"/>
      <c r="AE69" s="42">
        <v>35</v>
      </c>
      <c r="AF69" s="42">
        <v>15</v>
      </c>
      <c r="AG69" s="53"/>
      <c r="AH69" s="37">
        <v>3</v>
      </c>
      <c r="AI69" s="37"/>
      <c r="AJ69" s="42"/>
      <c r="AK69" s="42"/>
      <c r="AL69" s="53"/>
      <c r="AM69" s="38"/>
    </row>
    <row r="70" spans="2:40" ht="29.25" hidden="1" customHeight="1" thickBot="1" x14ac:dyDescent="0.3">
      <c r="B70" s="25">
        <v>64</v>
      </c>
      <c r="C70" s="24" t="s">
        <v>61</v>
      </c>
      <c r="D70" s="69">
        <v>40</v>
      </c>
      <c r="E70" s="59">
        <v>40</v>
      </c>
      <c r="F70" s="70"/>
      <c r="G70" s="70">
        <f t="shared" si="6"/>
        <v>0</v>
      </c>
      <c r="H70" s="25" t="s">
        <v>13</v>
      </c>
      <c r="I70" s="100">
        <f t="shared" si="4"/>
        <v>2</v>
      </c>
      <c r="J70" s="122"/>
      <c r="K70" s="64"/>
      <c r="L70" s="29"/>
      <c r="M70" s="65"/>
      <c r="N70" s="8"/>
      <c r="O70" s="32"/>
      <c r="P70" s="29"/>
      <c r="Q70" s="29"/>
      <c r="R70" s="65"/>
      <c r="S70" s="8"/>
      <c r="T70" s="32"/>
      <c r="U70" s="29"/>
      <c r="V70" s="29"/>
      <c r="W70" s="65"/>
      <c r="X70" s="8"/>
      <c r="Y70" s="32"/>
      <c r="Z70" s="29"/>
      <c r="AA70" s="29"/>
      <c r="AB70" s="65"/>
      <c r="AC70" s="84"/>
      <c r="AD70" s="32"/>
      <c r="AE70" s="42"/>
      <c r="AF70" s="42"/>
      <c r="AG70" s="53"/>
      <c r="AH70" s="37"/>
      <c r="AI70" s="37"/>
      <c r="AJ70" s="42">
        <v>30</v>
      </c>
      <c r="AK70" s="42">
        <v>10</v>
      </c>
      <c r="AL70" s="53"/>
      <c r="AM70" s="38">
        <v>2</v>
      </c>
    </row>
    <row r="71" spans="2:40" ht="29.25" hidden="1" customHeight="1" thickBot="1" x14ac:dyDescent="0.3">
      <c r="B71" s="25">
        <v>65</v>
      </c>
      <c r="C71" s="90" t="s">
        <v>44</v>
      </c>
      <c r="D71" s="69">
        <v>50</v>
      </c>
      <c r="E71" s="59">
        <v>50</v>
      </c>
      <c r="F71" s="70"/>
      <c r="G71" s="70">
        <f t="shared" si="6"/>
        <v>0</v>
      </c>
      <c r="H71" s="25" t="s">
        <v>13</v>
      </c>
      <c r="I71" s="100">
        <f t="shared" si="4"/>
        <v>3</v>
      </c>
      <c r="J71" s="122"/>
      <c r="K71" s="64"/>
      <c r="L71" s="29"/>
      <c r="M71" s="65"/>
      <c r="N71" s="8"/>
      <c r="O71" s="32"/>
      <c r="P71" s="29"/>
      <c r="Q71" s="29"/>
      <c r="R71" s="65"/>
      <c r="S71" s="8"/>
      <c r="T71" s="32"/>
      <c r="U71" s="29"/>
      <c r="V71" s="29"/>
      <c r="W71" s="65"/>
      <c r="X71" s="8"/>
      <c r="Y71" s="32"/>
      <c r="Z71" s="29"/>
      <c r="AA71" s="29"/>
      <c r="AB71" s="65"/>
      <c r="AC71" s="84"/>
      <c r="AD71" s="32"/>
      <c r="AE71" s="42">
        <v>35</v>
      </c>
      <c r="AF71" s="42">
        <v>15</v>
      </c>
      <c r="AG71" s="53"/>
      <c r="AH71" s="37">
        <v>3</v>
      </c>
      <c r="AI71" s="37"/>
      <c r="AJ71" s="42"/>
      <c r="AK71" s="42"/>
      <c r="AL71" s="53"/>
      <c r="AM71" s="38"/>
    </row>
    <row r="72" spans="2:40" hidden="1" x14ac:dyDescent="0.25">
      <c r="B72" s="27">
        <v>66</v>
      </c>
      <c r="C72" s="28" t="s">
        <v>45</v>
      </c>
      <c r="D72" s="92">
        <v>40</v>
      </c>
      <c r="E72" s="107">
        <v>40</v>
      </c>
      <c r="F72" s="108"/>
      <c r="G72" s="108">
        <f t="shared" si="6"/>
        <v>0</v>
      </c>
      <c r="H72" s="27" t="s">
        <v>13</v>
      </c>
      <c r="I72" s="109">
        <f t="shared" si="4"/>
        <v>2</v>
      </c>
      <c r="J72" s="122"/>
      <c r="K72" s="64"/>
      <c r="L72" s="110"/>
      <c r="M72" s="65"/>
      <c r="N72" s="8"/>
      <c r="O72" s="32"/>
      <c r="P72" s="110"/>
      <c r="Q72" s="110"/>
      <c r="R72" s="65"/>
      <c r="S72" s="8"/>
      <c r="T72" s="32"/>
      <c r="U72" s="110"/>
      <c r="V72" s="110"/>
      <c r="W72" s="65"/>
      <c r="X72" s="8"/>
      <c r="Y72" s="32"/>
      <c r="Z72" s="110"/>
      <c r="AA72" s="110"/>
      <c r="AB72" s="65"/>
      <c r="AC72" s="84"/>
      <c r="AD72" s="32"/>
      <c r="AE72" s="111"/>
      <c r="AF72" s="111"/>
      <c r="AG72" s="112"/>
      <c r="AH72" s="37"/>
      <c r="AI72" s="37"/>
      <c r="AJ72" s="111">
        <v>30</v>
      </c>
      <c r="AK72" s="111">
        <v>10</v>
      </c>
      <c r="AL72" s="112"/>
      <c r="AM72" s="37">
        <v>2</v>
      </c>
    </row>
    <row r="73" spans="2:40" ht="15.75" hidden="1" thickBot="1" x14ac:dyDescent="0.3">
      <c r="B73" s="244" t="s">
        <v>8</v>
      </c>
      <c r="C73" s="245"/>
      <c r="D73" s="113" t="e">
        <f>SUM(D62:D72)</f>
        <v>#REF!</v>
      </c>
      <c r="E73" s="19" t="e">
        <f>SUM(#REF!,#REF!,#REF!,#REF!,#REF!,#REF!)</f>
        <v>#REF!</v>
      </c>
      <c r="F73" s="20"/>
      <c r="G73" s="20">
        <f t="shared" si="6"/>
        <v>70</v>
      </c>
      <c r="H73" s="10"/>
      <c r="I73" s="12">
        <f>SUM(I62:I72)</f>
        <v>49</v>
      </c>
      <c r="J73" s="124"/>
      <c r="K73" s="114"/>
      <c r="L73" s="10"/>
      <c r="M73" s="10">
        <f>SUM(M62:M72)</f>
        <v>0</v>
      </c>
      <c r="N73" s="12">
        <f>SUM(N62:N72)</f>
        <v>0</v>
      </c>
      <c r="O73" s="12"/>
      <c r="P73" s="10"/>
      <c r="Q73" s="10"/>
      <c r="R73" s="10">
        <f>SUM(R62:R72)</f>
        <v>0</v>
      </c>
      <c r="S73" s="12">
        <f>SUM(S62:S72)</f>
        <v>0</v>
      </c>
      <c r="T73" s="12"/>
      <c r="U73" s="10"/>
      <c r="V73" s="10"/>
      <c r="W73" s="10">
        <f>SUM(W62:W72)</f>
        <v>0</v>
      </c>
      <c r="X73" s="12">
        <f>SUM(X62:X72)</f>
        <v>0</v>
      </c>
      <c r="Y73" s="12"/>
      <c r="Z73" s="10"/>
      <c r="AA73" s="10"/>
      <c r="AB73" s="10">
        <f t="shared" ref="AB73:AM73" si="7">SUM(AB62:AB72)</f>
        <v>0</v>
      </c>
      <c r="AC73" s="12">
        <f t="shared" si="7"/>
        <v>0</v>
      </c>
      <c r="AD73" s="12"/>
      <c r="AE73" s="67">
        <f t="shared" si="7"/>
        <v>160</v>
      </c>
      <c r="AF73" s="67">
        <f t="shared" si="7"/>
        <v>70</v>
      </c>
      <c r="AG73" s="10">
        <f t="shared" si="7"/>
        <v>30</v>
      </c>
      <c r="AH73" s="12">
        <f t="shared" si="7"/>
        <v>24</v>
      </c>
      <c r="AI73" s="12"/>
      <c r="AJ73" s="67">
        <f t="shared" si="7"/>
        <v>160</v>
      </c>
      <c r="AK73" s="67">
        <f t="shared" si="7"/>
        <v>60</v>
      </c>
      <c r="AL73" s="10">
        <f t="shared" si="7"/>
        <v>40</v>
      </c>
      <c r="AM73" s="98">
        <f t="shared" si="7"/>
        <v>25</v>
      </c>
    </row>
    <row r="74" spans="2:40" ht="15.75" customHeight="1" thickBot="1" x14ac:dyDescent="0.3">
      <c r="B74" s="248" t="s">
        <v>100</v>
      </c>
      <c r="C74" s="249"/>
      <c r="D74" s="249"/>
      <c r="E74" s="249"/>
      <c r="F74" s="249"/>
      <c r="G74" s="249"/>
      <c r="H74" s="249"/>
      <c r="I74" s="249"/>
      <c r="J74" s="249"/>
      <c r="K74" s="249"/>
      <c r="L74" s="249"/>
      <c r="M74" s="249"/>
      <c r="N74" s="249"/>
      <c r="O74" s="249"/>
      <c r="P74" s="249"/>
      <c r="Q74" s="249"/>
      <c r="R74" s="249"/>
      <c r="S74" s="249"/>
      <c r="T74" s="249"/>
      <c r="U74" s="249"/>
      <c r="V74" s="249"/>
      <c r="W74" s="249"/>
      <c r="X74" s="249"/>
      <c r="Y74" s="249"/>
      <c r="Z74" s="249"/>
      <c r="AA74" s="249"/>
      <c r="AB74" s="249"/>
      <c r="AC74" s="249"/>
      <c r="AD74" s="249"/>
      <c r="AE74" s="249"/>
      <c r="AF74" s="249"/>
      <c r="AG74" s="249"/>
      <c r="AH74" s="249"/>
      <c r="AI74" s="249"/>
      <c r="AJ74" s="249"/>
      <c r="AK74" s="249"/>
      <c r="AL74" s="249"/>
      <c r="AM74" s="250"/>
    </row>
    <row r="75" spans="2:40" ht="33.75" customHeight="1" x14ac:dyDescent="0.25">
      <c r="B75" s="166">
        <v>44</v>
      </c>
      <c r="C75" s="167" t="s">
        <v>51</v>
      </c>
      <c r="D75" s="59">
        <v>2</v>
      </c>
      <c r="E75" s="59">
        <v>0</v>
      </c>
      <c r="F75" s="59"/>
      <c r="G75" s="59">
        <v>2</v>
      </c>
      <c r="H75" s="86" t="s">
        <v>7</v>
      </c>
      <c r="I75" s="168">
        <v>0</v>
      </c>
      <c r="J75" s="168"/>
      <c r="K75" s="86"/>
      <c r="L75" s="86"/>
      <c r="M75" s="169">
        <v>2</v>
      </c>
      <c r="N75" s="170">
        <v>0</v>
      </c>
      <c r="O75" s="170"/>
      <c r="P75" s="59"/>
      <c r="Q75" s="59"/>
      <c r="R75" s="169"/>
      <c r="S75" s="170"/>
      <c r="T75" s="170"/>
      <c r="U75" s="59"/>
      <c r="V75" s="59"/>
      <c r="W75" s="169"/>
      <c r="X75" s="170"/>
      <c r="Y75" s="170"/>
      <c r="Z75" s="59"/>
      <c r="AA75" s="59"/>
      <c r="AB75" s="169"/>
      <c r="AC75" s="170"/>
      <c r="AD75" s="170"/>
      <c r="AE75" s="86"/>
      <c r="AF75" s="86"/>
      <c r="AG75" s="171"/>
      <c r="AH75" s="168"/>
      <c r="AI75" s="168"/>
      <c r="AJ75" s="171"/>
      <c r="AK75" s="171"/>
      <c r="AL75" s="171"/>
      <c r="AM75" s="168"/>
      <c r="AN75" s="172"/>
    </row>
    <row r="76" spans="2:40" x14ac:dyDescent="0.25">
      <c r="B76" s="173">
        <v>45</v>
      </c>
      <c r="C76" s="165" t="s">
        <v>52</v>
      </c>
      <c r="D76" s="29">
        <v>4</v>
      </c>
      <c r="E76" s="29">
        <v>4</v>
      </c>
      <c r="F76" s="29"/>
      <c r="G76" s="29">
        <v>0</v>
      </c>
      <c r="H76" s="51" t="s">
        <v>7</v>
      </c>
      <c r="I76" s="132">
        <v>0</v>
      </c>
      <c r="J76" s="132"/>
      <c r="K76" s="51"/>
      <c r="L76" s="51"/>
      <c r="M76" s="148"/>
      <c r="N76" s="131"/>
      <c r="O76" s="131"/>
      <c r="P76" s="29"/>
      <c r="Q76" s="29"/>
      <c r="R76" s="148"/>
      <c r="S76" s="131">
        <v>0</v>
      </c>
      <c r="T76" s="131"/>
      <c r="U76" s="29"/>
      <c r="V76" s="29"/>
      <c r="W76" s="148"/>
      <c r="X76" s="131"/>
      <c r="Y76" s="131"/>
      <c r="Z76" s="29"/>
      <c r="AA76" s="29"/>
      <c r="AB76" s="148"/>
      <c r="AC76" s="131"/>
      <c r="AD76" s="131"/>
      <c r="AE76" s="51"/>
      <c r="AF76" s="51"/>
      <c r="AG76" s="101"/>
      <c r="AH76" s="132"/>
      <c r="AI76" s="132"/>
      <c r="AJ76" s="101"/>
      <c r="AK76" s="101"/>
      <c r="AL76" s="101"/>
      <c r="AM76" s="132"/>
      <c r="AN76" s="174"/>
    </row>
    <row r="77" spans="2:40" ht="26.25" customHeight="1" thickBot="1" x14ac:dyDescent="0.3">
      <c r="B77" s="163">
        <v>46</v>
      </c>
      <c r="C77" s="175" t="s">
        <v>92</v>
      </c>
      <c r="D77" s="110" t="s">
        <v>93</v>
      </c>
      <c r="E77" s="110"/>
      <c r="F77" s="110"/>
      <c r="G77" s="110" t="s">
        <v>93</v>
      </c>
      <c r="H77" s="110" t="s">
        <v>7</v>
      </c>
      <c r="I77" s="179">
        <v>24</v>
      </c>
      <c r="J77" s="179"/>
      <c r="K77" s="103"/>
      <c r="L77" s="103"/>
      <c r="M77" s="103" t="s">
        <v>94</v>
      </c>
      <c r="N77" s="180">
        <v>4</v>
      </c>
      <c r="O77" s="180"/>
      <c r="P77" s="103"/>
      <c r="Q77" s="103"/>
      <c r="R77" s="110" t="s">
        <v>94</v>
      </c>
      <c r="S77" s="179">
        <v>4</v>
      </c>
      <c r="T77" s="179"/>
      <c r="U77" s="103"/>
      <c r="V77" s="103"/>
      <c r="W77" s="110" t="s">
        <v>94</v>
      </c>
      <c r="X77" s="180">
        <v>4</v>
      </c>
      <c r="Y77" s="180"/>
      <c r="Z77" s="103"/>
      <c r="AA77" s="103"/>
      <c r="AB77" s="110" t="s">
        <v>94</v>
      </c>
      <c r="AC77" s="179">
        <v>4</v>
      </c>
      <c r="AD77" s="179"/>
      <c r="AE77" s="104"/>
      <c r="AF77" s="104"/>
      <c r="AG77" s="105" t="s">
        <v>94</v>
      </c>
      <c r="AH77" s="181">
        <v>4</v>
      </c>
      <c r="AI77" s="181"/>
      <c r="AJ77" s="105"/>
      <c r="AK77" s="105"/>
      <c r="AL77" s="105" t="s">
        <v>94</v>
      </c>
      <c r="AM77" s="181">
        <v>4</v>
      </c>
      <c r="AN77" s="178"/>
    </row>
    <row r="78" spans="2:40" ht="20.25" customHeight="1" thickBot="1" x14ac:dyDescent="0.3">
      <c r="B78" s="246" t="s">
        <v>8</v>
      </c>
      <c r="C78" s="247"/>
      <c r="D78" s="18">
        <v>6</v>
      </c>
      <c r="E78" s="19">
        <v>4</v>
      </c>
      <c r="F78" s="19"/>
      <c r="G78" s="19">
        <v>2</v>
      </c>
      <c r="H78" s="106"/>
      <c r="I78" s="182">
        <v>4</v>
      </c>
      <c r="J78" s="182"/>
      <c r="K78" s="106"/>
      <c r="L78" s="106"/>
      <c r="M78" s="106"/>
      <c r="N78" s="182"/>
      <c r="O78" s="182"/>
      <c r="P78" s="106"/>
      <c r="Q78" s="106"/>
      <c r="R78" s="106"/>
      <c r="S78" s="182"/>
      <c r="T78" s="182"/>
      <c r="U78" s="106"/>
      <c r="V78" s="106"/>
      <c r="W78" s="106"/>
      <c r="X78" s="182"/>
      <c r="Y78" s="182"/>
      <c r="Z78" s="106"/>
      <c r="AA78" s="106"/>
      <c r="AB78" s="106"/>
      <c r="AC78" s="182"/>
      <c r="AD78" s="182"/>
      <c r="AE78" s="106"/>
      <c r="AF78" s="106"/>
      <c r="AG78" s="106"/>
      <c r="AH78" s="182"/>
      <c r="AI78" s="182"/>
      <c r="AJ78" s="106"/>
      <c r="AK78" s="106"/>
      <c r="AL78" s="106"/>
      <c r="AM78" s="183"/>
    </row>
    <row r="79" spans="2:40" ht="18.75" hidden="1" customHeight="1" thickBot="1" x14ac:dyDescent="0.3">
      <c r="B79" s="75"/>
      <c r="C79" s="151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</row>
    <row r="80" spans="2:40" ht="15.75" hidden="1" thickBot="1" x14ac:dyDescent="0.3">
      <c r="B80" s="234" t="s">
        <v>46</v>
      </c>
      <c r="C80" s="235"/>
      <c r="D80" s="235"/>
      <c r="E80" s="235"/>
      <c r="F80" s="235"/>
      <c r="G80" s="235"/>
      <c r="H80" s="235"/>
      <c r="I80" s="235"/>
      <c r="J80" s="235"/>
      <c r="K80" s="235"/>
      <c r="L80" s="235"/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35"/>
      <c r="Z80" s="235"/>
      <c r="AA80" s="235"/>
      <c r="AB80" s="235"/>
      <c r="AC80" s="235"/>
      <c r="AD80" s="235"/>
      <c r="AE80" s="235"/>
      <c r="AF80" s="235"/>
      <c r="AG80" s="235"/>
      <c r="AH80" s="235"/>
      <c r="AI80" s="235"/>
      <c r="AJ80" s="235"/>
      <c r="AK80" s="235"/>
      <c r="AL80" s="235"/>
      <c r="AM80" s="236"/>
    </row>
    <row r="81" spans="2:39" ht="15.75" hidden="1" thickBot="1" x14ac:dyDescent="0.3">
      <c r="B81" s="76"/>
      <c r="C81" s="77"/>
      <c r="D81" s="19" t="e">
        <f>SUM(D20,D29,D42,#REF!,D78)</f>
        <v>#REF!</v>
      </c>
      <c r="E81" s="10" t="e">
        <f>SUM(E20,E29,E42,#REF!,E78)</f>
        <v>#REF!</v>
      </c>
      <c r="F81" s="10"/>
      <c r="G81" s="10" t="e">
        <f>SUM(G20,G29,G42,#REF!,G78)</f>
        <v>#REF!</v>
      </c>
      <c r="H81" s="10" t="e">
        <f>SUM(H20,H29,H42,#REF!,H78)</f>
        <v>#REF!</v>
      </c>
      <c r="I81" s="10" t="e">
        <f>SUM(I20,I29,I42,#REF!,I78)</f>
        <v>#REF!</v>
      </c>
      <c r="J81" s="10"/>
      <c r="K81" s="10">
        <v>200</v>
      </c>
      <c r="L81" s="10">
        <v>70</v>
      </c>
      <c r="M81" s="10">
        <v>40</v>
      </c>
      <c r="N81" s="93" t="e">
        <f>SUM(N20,N29,N42,#REF!)</f>
        <v>#REF!</v>
      </c>
      <c r="O81" s="93"/>
      <c r="P81" s="10">
        <v>157</v>
      </c>
      <c r="Q81" s="10">
        <v>73</v>
      </c>
      <c r="R81" s="10" t="e">
        <f>SUM(R20,R29,R42,#REF!,R78)</f>
        <v>#REF!</v>
      </c>
      <c r="S81" s="93">
        <f>SUM(S20,S29,S42,S78)</f>
        <v>21</v>
      </c>
      <c r="T81" s="93"/>
      <c r="U81" s="10">
        <v>123</v>
      </c>
      <c r="V81" s="10">
        <v>89</v>
      </c>
      <c r="W81" s="10">
        <v>70</v>
      </c>
      <c r="X81" s="93" t="e">
        <f>SUM(X20,X29,X42,#REF!,X78)</f>
        <v>#REF!</v>
      </c>
      <c r="Y81" s="93"/>
      <c r="Z81" s="10">
        <v>163</v>
      </c>
      <c r="AA81" s="10">
        <v>48</v>
      </c>
      <c r="AB81" s="10">
        <v>90</v>
      </c>
      <c r="AC81" s="93" t="e">
        <f>SUM(AC20,AC29,AC42,#REF!,AC78)</f>
        <v>#REF!</v>
      </c>
      <c r="AD81" s="93"/>
      <c r="AE81" s="10">
        <v>155</v>
      </c>
      <c r="AF81" s="10">
        <v>60</v>
      </c>
      <c r="AG81" s="10">
        <v>128</v>
      </c>
      <c r="AH81" s="93" t="e">
        <f>SUM(AH20,AH29,AH42,#REF!,AH78)</f>
        <v>#REF!</v>
      </c>
      <c r="AI81" s="93"/>
      <c r="AJ81" s="10">
        <v>171</v>
      </c>
      <c r="AK81" s="10">
        <v>84</v>
      </c>
      <c r="AL81" s="10">
        <v>92</v>
      </c>
      <c r="AM81" s="93" t="e">
        <f>SUM(AM20,AM29,AM42,#REF!)</f>
        <v>#REF!</v>
      </c>
    </row>
    <row r="82" spans="2:39" ht="15.75" hidden="1" thickBot="1" x14ac:dyDescent="0.3">
      <c r="B82" s="214" t="s">
        <v>70</v>
      </c>
      <c r="C82" s="215"/>
      <c r="D82" s="215"/>
      <c r="E82" s="215"/>
      <c r="F82" s="215"/>
      <c r="G82" s="215"/>
      <c r="H82" s="215"/>
      <c r="I82" s="216"/>
      <c r="J82" s="115"/>
      <c r="K82" s="215"/>
      <c r="L82" s="215"/>
      <c r="M82" s="215"/>
      <c r="N82" s="216"/>
      <c r="O82" s="115"/>
      <c r="P82" s="215"/>
      <c r="Q82" s="215"/>
      <c r="R82" s="215"/>
      <c r="S82" s="216"/>
      <c r="T82" s="115"/>
      <c r="U82" s="215"/>
      <c r="V82" s="215"/>
      <c r="W82" s="215"/>
      <c r="X82" s="216"/>
      <c r="Y82" s="115"/>
      <c r="Z82" s="215"/>
      <c r="AA82" s="215"/>
      <c r="AB82" s="215"/>
      <c r="AC82" s="239"/>
      <c r="AD82" s="115"/>
      <c r="AE82" s="237"/>
      <c r="AF82" s="237"/>
      <c r="AG82" s="237"/>
      <c r="AH82" s="238"/>
      <c r="AI82" s="117"/>
      <c r="AJ82" s="237"/>
      <c r="AK82" s="237"/>
      <c r="AL82" s="237"/>
      <c r="AM82" s="238"/>
    </row>
    <row r="83" spans="2:39" ht="15.75" hidden="1" thickBot="1" x14ac:dyDescent="0.3">
      <c r="B83" s="214"/>
      <c r="C83" s="215"/>
      <c r="D83" s="215"/>
      <c r="E83" s="215"/>
      <c r="F83" s="215"/>
      <c r="G83" s="215"/>
      <c r="H83" s="215"/>
      <c r="I83" s="216"/>
      <c r="J83" s="115"/>
      <c r="K83" s="215"/>
      <c r="L83" s="215"/>
      <c r="M83" s="215"/>
      <c r="N83" s="215"/>
      <c r="O83" s="215"/>
      <c r="P83" s="215"/>
      <c r="Q83" s="215"/>
      <c r="R83" s="215"/>
      <c r="S83" s="216"/>
      <c r="T83" s="115"/>
      <c r="U83" s="215"/>
      <c r="V83" s="215"/>
      <c r="W83" s="215"/>
      <c r="X83" s="215"/>
      <c r="Y83" s="215"/>
      <c r="Z83" s="215"/>
      <c r="AA83" s="215"/>
      <c r="AB83" s="215"/>
      <c r="AC83" s="216"/>
      <c r="AD83" s="115"/>
      <c r="AE83" s="237"/>
      <c r="AF83" s="237"/>
      <c r="AG83" s="237"/>
      <c r="AH83" s="237"/>
      <c r="AI83" s="237"/>
      <c r="AJ83" s="237"/>
      <c r="AK83" s="237"/>
      <c r="AL83" s="237"/>
      <c r="AM83" s="238"/>
    </row>
    <row r="84" spans="2:39" ht="15.75" thickBot="1" x14ac:dyDescent="0.3">
      <c r="B84" s="78"/>
      <c r="C84" s="152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</row>
    <row r="85" spans="2:39" ht="15.75" thickBot="1" x14ac:dyDescent="0.3">
      <c r="B85" s="234" t="s">
        <v>47</v>
      </c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6"/>
    </row>
    <row r="86" spans="2:39" ht="15.75" thickBot="1" x14ac:dyDescent="0.3">
      <c r="B86" s="76"/>
      <c r="C86" s="77"/>
      <c r="D86" s="19">
        <f>SUM(D20,D29,D42,D60,D78)</f>
        <v>1816</v>
      </c>
      <c r="E86" s="10">
        <v>767</v>
      </c>
      <c r="F86" s="10">
        <v>360</v>
      </c>
      <c r="G86" s="10">
        <v>683</v>
      </c>
      <c r="H86" s="10"/>
      <c r="I86" s="10">
        <f>SUM(I20,I29,I42,I60,I78)</f>
        <v>193</v>
      </c>
      <c r="J86" s="10"/>
      <c r="K86" s="10">
        <v>188</v>
      </c>
      <c r="L86" s="67">
        <v>62</v>
      </c>
      <c r="M86" s="10">
        <v>90</v>
      </c>
      <c r="N86" s="93">
        <v>31</v>
      </c>
      <c r="O86" s="93"/>
      <c r="P86" s="10">
        <v>114</v>
      </c>
      <c r="Q86" s="67">
        <v>61</v>
      </c>
      <c r="R86" s="10">
        <v>85</v>
      </c>
      <c r="S86" s="93">
        <v>32</v>
      </c>
      <c r="T86" s="93"/>
      <c r="U86" s="10">
        <v>123</v>
      </c>
      <c r="V86" s="67">
        <v>62</v>
      </c>
      <c r="W86" s="10">
        <v>70</v>
      </c>
      <c r="X86" s="93">
        <v>33</v>
      </c>
      <c r="Y86" s="93"/>
      <c r="Z86" s="10">
        <v>99</v>
      </c>
      <c r="AA86" s="67">
        <v>36</v>
      </c>
      <c r="AB86" s="10">
        <v>120</v>
      </c>
      <c r="AC86" s="93">
        <v>30</v>
      </c>
      <c r="AD86" s="93"/>
      <c r="AE86" s="10">
        <v>135</v>
      </c>
      <c r="AF86" s="67">
        <v>60</v>
      </c>
      <c r="AG86" s="10">
        <v>160</v>
      </c>
      <c r="AH86" s="93">
        <v>31</v>
      </c>
      <c r="AI86" s="93"/>
      <c r="AJ86" s="10">
        <v>108</v>
      </c>
      <c r="AK86" s="67">
        <v>79</v>
      </c>
      <c r="AL86" s="10">
        <v>158</v>
      </c>
      <c r="AM86" s="93">
        <v>36</v>
      </c>
    </row>
    <row r="87" spans="2:39" ht="15.75" thickBot="1" x14ac:dyDescent="0.3">
      <c r="B87" s="214"/>
      <c r="C87" s="215"/>
      <c r="D87" s="215"/>
      <c r="E87" s="215"/>
      <c r="F87" s="215"/>
      <c r="G87" s="215"/>
      <c r="H87" s="215"/>
      <c r="I87" s="216"/>
      <c r="J87" s="115"/>
      <c r="K87" s="215">
        <v>340</v>
      </c>
      <c r="L87" s="215"/>
      <c r="M87" s="215"/>
      <c r="N87" s="216"/>
      <c r="O87" s="115"/>
      <c r="P87" s="215">
        <v>260</v>
      </c>
      <c r="Q87" s="215"/>
      <c r="R87" s="215"/>
      <c r="S87" s="216"/>
      <c r="T87" s="115"/>
      <c r="U87" s="215">
        <v>255</v>
      </c>
      <c r="V87" s="215"/>
      <c r="W87" s="215"/>
      <c r="X87" s="216"/>
      <c r="Y87" s="115"/>
      <c r="Z87" s="215">
        <v>255</v>
      </c>
      <c r="AA87" s="215"/>
      <c r="AB87" s="215"/>
      <c r="AC87" s="216"/>
      <c r="AD87" s="115"/>
      <c r="AE87" s="215">
        <v>355</v>
      </c>
      <c r="AF87" s="215"/>
      <c r="AG87" s="215"/>
      <c r="AH87" s="216"/>
      <c r="AI87" s="115"/>
      <c r="AJ87" s="215">
        <v>345</v>
      </c>
      <c r="AK87" s="215"/>
      <c r="AL87" s="215"/>
      <c r="AM87" s="216"/>
    </row>
    <row r="88" spans="2:39" ht="15.75" thickBot="1" x14ac:dyDescent="0.3">
      <c r="B88" s="214" t="s">
        <v>72</v>
      </c>
      <c r="C88" s="215"/>
      <c r="D88" s="215"/>
      <c r="E88" s="215"/>
      <c r="F88" s="215"/>
      <c r="G88" s="215"/>
      <c r="H88" s="215"/>
      <c r="I88" s="216"/>
      <c r="J88" s="115"/>
      <c r="K88" s="215">
        <v>600</v>
      </c>
      <c r="L88" s="215"/>
      <c r="M88" s="215"/>
      <c r="N88" s="215"/>
      <c r="O88" s="215"/>
      <c r="P88" s="215"/>
      <c r="Q88" s="215"/>
      <c r="R88" s="215"/>
      <c r="S88" s="216"/>
      <c r="T88" s="115"/>
      <c r="U88" s="215">
        <v>510</v>
      </c>
      <c r="V88" s="215"/>
      <c r="W88" s="215"/>
      <c r="X88" s="215"/>
      <c r="Y88" s="215"/>
      <c r="Z88" s="215"/>
      <c r="AA88" s="215"/>
      <c r="AB88" s="215"/>
      <c r="AC88" s="216"/>
      <c r="AD88" s="115"/>
      <c r="AE88" s="215">
        <v>700</v>
      </c>
      <c r="AF88" s="215"/>
      <c r="AG88" s="215"/>
      <c r="AH88" s="215"/>
      <c r="AI88" s="215"/>
      <c r="AJ88" s="215"/>
      <c r="AK88" s="215"/>
      <c r="AL88" s="215"/>
      <c r="AM88" s="216"/>
    </row>
  </sheetData>
  <mergeCells count="64">
    <mergeCell ref="AJ8:AL8"/>
    <mergeCell ref="AM8:AM9"/>
    <mergeCell ref="B10:AM10"/>
    <mergeCell ref="B20:C20"/>
    <mergeCell ref="B21:AM21"/>
    <mergeCell ref="B6:B9"/>
    <mergeCell ref="C6:C9"/>
    <mergeCell ref="D6:D9"/>
    <mergeCell ref="E6:E9"/>
    <mergeCell ref="G6:G9"/>
    <mergeCell ref="H6:H9"/>
    <mergeCell ref="I6:I9"/>
    <mergeCell ref="K6:AM6"/>
    <mergeCell ref="K7:S7"/>
    <mergeCell ref="U7:AC7"/>
    <mergeCell ref="AE7:AM7"/>
    <mergeCell ref="K8:M8"/>
    <mergeCell ref="N8:N9"/>
    <mergeCell ref="P8:R8"/>
    <mergeCell ref="S8:S9"/>
    <mergeCell ref="U8:W8"/>
    <mergeCell ref="X8:X9"/>
    <mergeCell ref="Z8:AB8"/>
    <mergeCell ref="AC8:AC9"/>
    <mergeCell ref="AE8:AG8"/>
    <mergeCell ref="AH8:AH9"/>
    <mergeCell ref="B29:C29"/>
    <mergeCell ref="B30:AM30"/>
    <mergeCell ref="B42:C42"/>
    <mergeCell ref="B43:AM43"/>
    <mergeCell ref="B60:C60"/>
    <mergeCell ref="P82:S82"/>
    <mergeCell ref="U82:X82"/>
    <mergeCell ref="Z82:AC82"/>
    <mergeCell ref="B61:AM61"/>
    <mergeCell ref="B73:C73"/>
    <mergeCell ref="B78:C78"/>
    <mergeCell ref="B74:AM74"/>
    <mergeCell ref="B80:AM80"/>
    <mergeCell ref="B2:AM3"/>
    <mergeCell ref="B4:AM5"/>
    <mergeCell ref="AE87:AH87"/>
    <mergeCell ref="F6:F9"/>
    <mergeCell ref="O8:O9"/>
    <mergeCell ref="T8:T9"/>
    <mergeCell ref="B85:AM85"/>
    <mergeCell ref="AJ87:AM87"/>
    <mergeCell ref="AE82:AH82"/>
    <mergeCell ref="AJ82:AM82"/>
    <mergeCell ref="B83:I83"/>
    <mergeCell ref="K83:S83"/>
    <mergeCell ref="U83:AC83"/>
    <mergeCell ref="AE83:AM83"/>
    <mergeCell ref="B82:I82"/>
    <mergeCell ref="K82:N82"/>
    <mergeCell ref="B88:I88"/>
    <mergeCell ref="K88:S88"/>
    <mergeCell ref="U88:AC88"/>
    <mergeCell ref="AE88:AM88"/>
    <mergeCell ref="B87:I87"/>
    <mergeCell ref="K87:N87"/>
    <mergeCell ref="P87:S87"/>
    <mergeCell ref="U87:X87"/>
    <mergeCell ref="Z87:AC87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"/>
  <sheetViews>
    <sheetView workbookViewId="0">
      <selection activeCell="E14" sqref="E14:E15"/>
    </sheetView>
  </sheetViews>
  <sheetFormatPr defaultRowHeight="15" x14ac:dyDescent="0.25"/>
  <cols>
    <col min="1" max="1" width="4" customWidth="1"/>
    <col min="2" max="2" width="34" customWidth="1"/>
    <col min="3" max="3" width="5" customWidth="1"/>
    <col min="4" max="4" width="4.42578125" customWidth="1"/>
    <col min="5" max="6" width="4.5703125" customWidth="1"/>
    <col min="7" max="7" width="4" customWidth="1"/>
    <col min="8" max="8" width="4.140625" customWidth="1"/>
    <col min="9" max="9" width="3.85546875" customWidth="1"/>
    <col min="10" max="10" width="3.28515625" customWidth="1"/>
    <col min="11" max="11" width="4" customWidth="1"/>
    <col min="12" max="14" width="3.85546875" customWidth="1"/>
    <col min="15" max="16" width="4.140625" customWidth="1"/>
    <col min="17" max="17" width="4" customWidth="1"/>
    <col min="18" max="18" width="4.140625" customWidth="1"/>
    <col min="19" max="19" width="4.28515625" customWidth="1"/>
    <col min="20" max="20" width="3.85546875" customWidth="1"/>
    <col min="21" max="21" width="4.140625" customWidth="1"/>
    <col min="22" max="22" width="4.28515625" customWidth="1"/>
    <col min="23" max="23" width="3.5703125" customWidth="1"/>
    <col min="24" max="24" width="4.140625" customWidth="1"/>
    <col min="25" max="25" width="3.7109375" customWidth="1"/>
  </cols>
  <sheetData>
    <row r="1" spans="1:25" x14ac:dyDescent="0.25">
      <c r="A1" s="5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adm stacjonarna</vt:lpstr>
      <vt:lpstr>1</vt:lpstr>
      <vt:lpstr>Arkusz3</vt:lpstr>
    </vt:vector>
  </TitlesOfParts>
  <Company>Twoja nazwa firmy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admin</cp:lastModifiedBy>
  <cp:lastPrinted>2018-11-27T13:20:22Z</cp:lastPrinted>
  <dcterms:created xsi:type="dcterms:W3CDTF">2011-11-15T10:23:05Z</dcterms:created>
  <dcterms:modified xsi:type="dcterms:W3CDTF">2019-11-20T08:20:21Z</dcterms:modified>
</cp:coreProperties>
</file>